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30" tabRatio="889" firstSheet="2" activeTab="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calcPr calcId="145621"/>
</workbook>
</file>

<file path=xl/calcChain.xml><?xml version="1.0" encoding="utf-8"?>
<calcChain xmlns="http://schemas.openxmlformats.org/spreadsheetml/2006/main">
  <c r="E44" i="6" l="1"/>
  <c r="D44" i="6"/>
  <c r="E8" i="6"/>
  <c r="D8" i="6"/>
  <c r="F11" i="5"/>
  <c r="G10" i="5"/>
  <c r="F10" i="5"/>
  <c r="G9" i="5"/>
  <c r="F9" i="5" s="1"/>
  <c r="G8" i="5"/>
  <c r="F8" i="5"/>
  <c r="F21" i="4"/>
  <c r="E21" i="4" s="1"/>
  <c r="F19" i="4"/>
  <c r="E19" i="4"/>
  <c r="F18" i="4"/>
  <c r="E18" i="4" s="1"/>
  <c r="F17" i="4"/>
  <c r="E17" i="4"/>
  <c r="F16" i="4"/>
  <c r="E16" i="4" s="1"/>
  <c r="F15" i="4"/>
  <c r="E15" i="4"/>
  <c r="F14" i="4"/>
  <c r="E14" i="4" s="1"/>
  <c r="F10" i="4"/>
  <c r="E10" i="4"/>
  <c r="G8" i="4"/>
  <c r="F8" i="4" s="1"/>
  <c r="E8" i="4" s="1"/>
  <c r="K31" i="3"/>
  <c r="G31" i="3"/>
  <c r="F31" i="3" s="1"/>
  <c r="K30" i="3"/>
  <c r="G30" i="3"/>
  <c r="F30" i="3" s="1"/>
  <c r="K29" i="3"/>
  <c r="G29" i="3"/>
  <c r="F29" i="3"/>
  <c r="K28" i="3"/>
  <c r="F28" i="3" s="1"/>
  <c r="G28" i="3"/>
  <c r="K27" i="3"/>
  <c r="G27" i="3"/>
  <c r="F27" i="3" s="1"/>
  <c r="K26" i="3"/>
  <c r="G26" i="3"/>
  <c r="F26" i="3" s="1"/>
  <c r="K25" i="3"/>
  <c r="G25" i="3"/>
  <c r="F25" i="3"/>
  <c r="K24" i="3"/>
  <c r="G24" i="3"/>
  <c r="F24" i="3" s="1"/>
  <c r="K23" i="3"/>
  <c r="G23" i="3"/>
  <c r="F23" i="3" s="1"/>
  <c r="K22" i="3"/>
  <c r="G22" i="3"/>
  <c r="F22" i="3" s="1"/>
  <c r="F21" i="3"/>
  <c r="K20" i="3"/>
  <c r="K19" i="3"/>
  <c r="F19" i="3" s="1"/>
  <c r="K18" i="3"/>
  <c r="K17" i="3"/>
  <c r="K16" i="3"/>
  <c r="F15" i="3"/>
  <c r="K14" i="3"/>
  <c r="K12" i="3"/>
  <c r="K11" i="3"/>
  <c r="K10" i="3"/>
  <c r="L9" i="3"/>
  <c r="K9" i="3" s="1"/>
  <c r="F9" i="3" s="1"/>
  <c r="K8" i="3"/>
  <c r="G8" i="3"/>
  <c r="F8" i="3" s="1"/>
  <c r="L7" i="3"/>
  <c r="K7" i="3" s="1"/>
  <c r="J7" i="3"/>
  <c r="I7" i="3"/>
  <c r="H7" i="3"/>
  <c r="G7" i="3" s="1"/>
  <c r="P12" i="1"/>
  <c r="G8" i="1"/>
  <c r="G23" i="1" s="1"/>
  <c r="F8" i="1"/>
  <c r="E8" i="1"/>
  <c r="E23" i="1" s="1"/>
  <c r="F7" i="3" l="1"/>
  <c r="G32" i="4"/>
</calcChain>
</file>

<file path=xl/sharedStrings.xml><?xml version="1.0" encoding="utf-8"?>
<sst xmlns="http://schemas.openxmlformats.org/spreadsheetml/2006/main" count="447" uniqueCount="195">
  <si>
    <t>预算01表</t>
  </si>
  <si>
    <t>部门收支总体情况表</t>
  </si>
  <si>
    <t>单位名称：栾川县重渡沟管委会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</si>
  <si>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</si>
  <si>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</si>
  <si>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</si>
  <si>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</si>
  <si>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</si>
  <si>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</si>
  <si>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</si>
  <si>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</si>
  <si>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</si>
  <si>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</si>
  <si>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</si>
  <si>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</si>
  <si>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</si>
  <si>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</si>
  <si>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</si>
  <si>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</si>
  <si>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</si>
  <si>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</si>
  <si>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</si>
  <si>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</si>
  <si>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</si>
  <si>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</si>
  <si>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</si>
  <si>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</si>
  <si>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</si>
  <si>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</si>
  <si>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</si>
  <si>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</si>
  <si>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</si>
  <si>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</si>
  <si>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</si>
  <si>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</si>
  <si>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</si>
  <si>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</si>
  <si>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</si>
  <si>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</si>
  <si>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</si>
  <si>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</si>
  <si>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</si>
  <si>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</si>
  <si>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</si>
  <si>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</si>
  <si>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</si>
  <si>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</si>
  <si>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</si>
  <si>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</si>
  <si>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</si>
  <si>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</si>
  <si>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415002</t>
  </si>
  <si>
    <t>栾川县重渡沟管委会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</si>
  <si>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</si>
  <si>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</si>
  <si>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</si>
  <si>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</si>
  <si>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</si>
  <si>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</si>
  <si>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</si>
  <si>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</si>
  <si>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</si>
  <si>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</si>
  <si>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03</t>
  </si>
  <si>
    <t>01</t>
  </si>
  <si>
    <t>机关总务</t>
  </si>
  <si>
    <t>02</t>
  </si>
  <si>
    <t>06</t>
  </si>
  <si>
    <t>财政所</t>
  </si>
  <si>
    <t>208</t>
  </si>
  <si>
    <t>社会事务</t>
  </si>
  <si>
    <t>213</t>
  </si>
  <si>
    <t>农业</t>
  </si>
  <si>
    <t>林业</t>
  </si>
  <si>
    <t>水利</t>
  </si>
  <si>
    <t>203</t>
  </si>
  <si>
    <t>99</t>
  </si>
  <si>
    <t>农林水</t>
  </si>
  <si>
    <t>217</t>
  </si>
  <si>
    <t>00</t>
  </si>
  <si>
    <t>16</t>
  </si>
  <si>
    <t>计划生育</t>
  </si>
  <si>
    <t>207</t>
  </si>
  <si>
    <t>文化广播</t>
  </si>
  <si>
    <t>212</t>
  </si>
  <si>
    <t>村镇中心</t>
  </si>
  <si>
    <t>社会保障</t>
  </si>
  <si>
    <t>05</t>
  </si>
  <si>
    <t>扶贫办</t>
  </si>
  <si>
    <t>07</t>
  </si>
  <si>
    <t>对村民委员会和党支部补助</t>
  </si>
  <si>
    <t>监委会补助</t>
  </si>
  <si>
    <t>214</t>
  </si>
  <si>
    <t>公路养护</t>
  </si>
  <si>
    <t>204</t>
  </si>
  <si>
    <t>基础司法补助</t>
  </si>
  <si>
    <t>04</t>
  </si>
  <si>
    <t>基础司法经费</t>
  </si>
  <si>
    <t>普法经费</t>
  </si>
  <si>
    <t>消防经费</t>
  </si>
  <si>
    <t>215</t>
  </si>
  <si>
    <t>安全监督检查经费</t>
  </si>
  <si>
    <t>治安管理（巡防队员补助）</t>
  </si>
  <si>
    <t>210</t>
  </si>
  <si>
    <t>计生事业费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</si>
  <si>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</si>
  <si>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</si>
  <si>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</si>
  <si>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</si>
  <si>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</si>
  <si>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</si>
  <si>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</si>
  <si>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</si>
  <si>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</si>
  <si>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</si>
  <si>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</si>
  <si>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</si>
  <si>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</si>
  <si>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</si>
  <si>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</si>
  <si>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</si>
  <si>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</si>
  <si>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</si>
  <si>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</si>
  <si>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</si>
  <si>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</si>
  <si>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</si>
  <si>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</si>
  <si>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</si>
  <si>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</si>
  <si>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</si>
  <si>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</si>
  <si>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</si>
  <si>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</si>
  <si>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</si>
  <si>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</si>
  <si>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185..9149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</si>
  <si>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</si>
  <si>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</si>
  <si>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09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</si>
  <si>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</si>
  <si>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</si>
  <si>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</si>
  <si>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</si>
  <si>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</si>
  <si>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</si>
  <si>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</si>
  <si>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</si>
  <si>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</si>
  <si>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>08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</si>
  <si>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</si>
  <si>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</si>
  <si>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</si>
  <si>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</si>
  <si>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</si>
  <si>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</si>
  <si>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</si>
  <si>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</si>
  <si>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</si>
  <si>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</si>
  <si>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</si>
  <si>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</si>
  <si>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</si>
  <si>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</si>
  <si>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</si>
  <si>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</si>
  <si>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</si>
  <si>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</si>
  <si>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</si>
  <si>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</si>
  <si>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</si>
  <si>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</si>
  <si>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</si>
  <si>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</si>
  <si>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</si>
  <si>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</si>
  <si>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</si>
  <si>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</si>
  <si>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</si>
  <si>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</si>
  <si>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</si>
  <si>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</si>
  <si>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</si>
  <si>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</si>
  <si>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</si>
  <si>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</si>
  <si>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</si>
  <si>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</si>
  <si>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</si>
  <si>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</si>
  <si>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</si>
  <si>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</si>
  <si>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</si>
  <si>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 xml:space="preserve"> </t>
  </si>
  <si>
    <t>无基金预算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</si>
</sst>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00_);\(0.0000\)"/>
    <numFmt numFmtId="179" formatCode="0.0000_ "/>
    <numFmt numFmtId="180" formatCode="#,##0.0_);[Red]\(#,##0.0\)"/>
    <numFmt numFmtId="181" formatCode="0000"/>
    <numFmt numFmtId="182" formatCode="0.00_ "/>
    <numFmt numFmtId="183" formatCode="00"/>
    <numFmt numFmtId="184" formatCode="* #,##0.00;* \-#,##0.00;* &quot;&quot;??;@"/>
    <numFmt numFmtId="185" formatCode="#,##0.0_ "/>
    <numFmt numFmtId="186" formatCode="#,##0.00_ "/>
    <numFmt numFmtId="187" formatCode="0.0_);[Red]\(0.0\)"/>
    <numFmt numFmtId="188" formatCode="#,##0.0"/>
    <numFmt numFmtId="189" formatCode="0.00_);\(0.00\)"/>
    <numFmt numFmtId="190" formatCode="###,###,###,##0.00"/>
  </numFmts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1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2"/>
    <xf numFmtId="0" fontId="2" fillId="0" borderId="0" xfId="2" applyFont="1"/>
    <xf numFmtId="0" fontId="2" fillId="0" borderId="0" xfId="2" applyFont="1" applyFill="1"/>
    <xf numFmtId="183" fontId="3" fillId="0" borderId="0" xfId="2" applyNumberFormat="1" applyFont="1" applyFill="1" applyAlignment="1" applyProtection="1">
      <alignment horizontal="center" vertical="center"/>
    </xf>
    <xf numFmtId="181" fontId="3" fillId="0" borderId="0" xfId="2" applyNumberFormat="1" applyFont="1" applyFill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right" vertical="center"/>
    </xf>
    <xf numFmtId="0" fontId="3" fillId="0" borderId="0" xfId="2" applyNumberFormat="1" applyFont="1" applyFill="1" applyAlignment="1" applyProtection="1">
      <alignment horizontal="left" vertical="center" wrapText="1"/>
    </xf>
    <xf numFmtId="180" fontId="3" fillId="0" borderId="0" xfId="2" applyNumberFormat="1" applyFont="1" applyFill="1" applyAlignment="1" applyProtection="1">
      <alignment vertical="center"/>
    </xf>
    <xf numFmtId="180" fontId="3" fillId="0" borderId="1" xfId="2" applyNumberFormat="1" applyFont="1" applyFill="1" applyBorder="1" applyAlignment="1" applyProtection="1">
      <alignment vertical="center"/>
    </xf>
    <xf numFmtId="0" fontId="3" fillId="0" borderId="2" xfId="2" applyNumberFormat="1" applyFont="1" applyFill="1" applyBorder="1" applyAlignment="1" applyProtection="1">
      <alignment horizontal="centerContinuous" vertical="center"/>
    </xf>
    <xf numFmtId="0" fontId="3" fillId="0" borderId="3" xfId="2" applyNumberFormat="1" applyFont="1" applyFill="1" applyBorder="1" applyAlignment="1" applyProtection="1">
      <alignment horizontal="centerContinuous" vertical="center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Continuous" vertical="center"/>
    </xf>
    <xf numFmtId="183" fontId="3" fillId="0" borderId="3" xfId="2" applyNumberFormat="1" applyFont="1" applyFill="1" applyBorder="1" applyAlignment="1" applyProtection="1">
      <alignment horizontal="center" vertical="center"/>
    </xf>
    <xf numFmtId="181" fontId="3" fillId="0" borderId="3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49" fontId="3" fillId="0" borderId="3" xfId="2" applyNumberFormat="1" applyFont="1" applyFill="1" applyBorder="1" applyAlignment="1" applyProtection="1">
      <alignment horizontal="center" vertical="center" wrapText="1"/>
    </xf>
    <xf numFmtId="180" fontId="3" fillId="0" borderId="3" xfId="2" applyNumberFormat="1" applyFont="1" applyFill="1" applyBorder="1" applyAlignment="1" applyProtection="1">
      <alignment horizontal="right" vertical="center" wrapText="1"/>
    </xf>
    <xf numFmtId="0" fontId="2" fillId="0" borderId="3" xfId="2" applyFont="1" applyFill="1" applyBorder="1"/>
    <xf numFmtId="0" fontId="2" fillId="0" borderId="3" xfId="2" applyFont="1" applyBorder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5" fontId="3" fillId="0" borderId="0" xfId="2" applyNumberFormat="1" applyFont="1" applyFill="1" applyAlignment="1" applyProtection="1">
      <alignment vertical="center"/>
    </xf>
    <xf numFmtId="180" fontId="3" fillId="0" borderId="0" xfId="2" applyNumberFormat="1" applyFont="1" applyFill="1" applyAlignment="1" applyProtection="1">
      <alignment horizontal="right" vertical="center"/>
    </xf>
    <xf numFmtId="180" fontId="3" fillId="0" borderId="0" xfId="2" applyNumberFormat="1" applyFont="1" applyFill="1" applyAlignment="1" applyProtection="1">
      <alignment horizontal="right"/>
    </xf>
    <xf numFmtId="0" fontId="3" fillId="0" borderId="5" xfId="2" applyNumberFormat="1" applyFont="1" applyFill="1" applyBorder="1" applyAlignment="1" applyProtection="1">
      <alignment horizontal="centerContinuous" vertical="center"/>
    </xf>
    <xf numFmtId="0" fontId="3" fillId="0" borderId="6" xfId="2" applyNumberFormat="1" applyFont="1" applyFill="1" applyBorder="1" applyAlignment="1" applyProtection="1">
      <alignment horizontal="centerContinuous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80" fontId="3" fillId="3" borderId="0" xfId="2" applyNumberFormat="1" applyFont="1" applyFill="1" applyAlignment="1" applyProtection="1">
      <alignment horizontal="right" vertical="center"/>
    </xf>
    <xf numFmtId="0" fontId="4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85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11" fillId="3" borderId="0" xfId="8" applyFill="1">
      <alignment vertical="center"/>
    </xf>
    <xf numFmtId="0" fontId="6" fillId="3" borderId="0" xfId="8" applyFont="1" applyFill="1" applyAlignment="1">
      <alignment horizontal="right" vertical="center"/>
    </xf>
    <xf numFmtId="0" fontId="6" fillId="3" borderId="0" xfId="8" applyFont="1" applyFill="1">
      <alignment vertical="center"/>
    </xf>
    <xf numFmtId="0" fontId="6" fillId="3" borderId="3" xfId="8" applyFont="1" applyFill="1" applyBorder="1" applyAlignment="1">
      <alignment horizontal="center" vertical="center" wrapText="1"/>
    </xf>
    <xf numFmtId="49" fontId="6" fillId="3" borderId="3" xfId="8" applyNumberFormat="1" applyFont="1" applyFill="1" applyBorder="1" applyAlignment="1">
      <alignment horizontal="left" vertical="center" wrapText="1"/>
    </xf>
    <xf numFmtId="0" fontId="6" fillId="3" borderId="3" xfId="8" applyFont="1" applyFill="1" applyBorder="1" applyAlignment="1">
      <alignment vertical="center" wrapText="1"/>
    </xf>
    <xf numFmtId="183" fontId="3" fillId="0" borderId="8" xfId="2" applyNumberFormat="1" applyFont="1" applyFill="1" applyBorder="1" applyAlignment="1" applyProtection="1">
      <alignment horizontal="center" vertical="center"/>
    </xf>
    <xf numFmtId="181" fontId="3" fillId="0" borderId="8" xfId="2" applyNumberFormat="1" applyFont="1" applyFill="1" applyBorder="1" applyAlignment="1" applyProtection="1">
      <alignment horizontal="center" vertical="center"/>
    </xf>
    <xf numFmtId="0" fontId="3" fillId="0" borderId="9" xfId="2" applyNumberFormat="1" applyFont="1" applyFill="1" applyBorder="1" applyAlignment="1" applyProtection="1">
      <alignment horizontal="center" vertical="center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right" vertical="center" wrapText="1"/>
    </xf>
    <xf numFmtId="179" fontId="3" fillId="0" borderId="5" xfId="2" applyNumberFormat="1" applyFont="1" applyFill="1" applyBorder="1" applyAlignment="1" applyProtection="1">
      <alignment horizontal="right" vertical="center" wrapText="1"/>
    </xf>
    <xf numFmtId="179" fontId="1" fillId="4" borderId="10" xfId="0" applyNumberFormat="1" applyFont="1" applyFill="1" applyBorder="1" applyAlignment="1">
      <alignment horizontal="right"/>
    </xf>
    <xf numFmtId="49" fontId="8" fillId="0" borderId="11" xfId="0" applyNumberFormat="1" applyFont="1" applyFill="1" applyBorder="1" applyAlignment="1">
      <alignment horizontal="center" vertical="center" wrapText="1"/>
    </xf>
    <xf numFmtId="179" fontId="3" fillId="0" borderId="3" xfId="6" applyNumberFormat="1" applyFont="1" applyFill="1" applyBorder="1" applyAlignment="1" applyProtection="1">
      <alignment horizontal="right" vertical="center" wrapText="1"/>
    </xf>
    <xf numFmtId="179" fontId="3" fillId="0" borderId="4" xfId="2" applyNumberFormat="1" applyFont="1" applyFill="1" applyBorder="1" applyAlignment="1" applyProtection="1">
      <alignment horizontal="right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180" fontId="3" fillId="0" borderId="5" xfId="2" applyNumberFormat="1" applyFont="1" applyFill="1" applyBorder="1" applyAlignment="1" applyProtection="1">
      <alignment horizontal="right" vertical="center" wrapText="1"/>
    </xf>
    <xf numFmtId="180" fontId="3" fillId="0" borderId="4" xfId="2" applyNumberFormat="1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179" fontId="3" fillId="0" borderId="6" xfId="2" applyNumberFormat="1" applyFont="1" applyFill="1" applyBorder="1" applyAlignment="1" applyProtection="1">
      <alignment horizontal="right" vertical="center" wrapText="1"/>
    </xf>
    <xf numFmtId="180" fontId="3" fillId="0" borderId="6" xfId="2" applyNumberFormat="1" applyFont="1" applyFill="1" applyBorder="1" applyAlignment="1" applyProtection="1">
      <alignment horizontal="right" vertical="center" wrapText="1"/>
    </xf>
    <xf numFmtId="0" fontId="1" fillId="3" borderId="0" xfId="3" applyFill="1"/>
    <xf numFmtId="0" fontId="2" fillId="3" borderId="0" xfId="3" applyFont="1" applyFill="1"/>
    <xf numFmtId="0" fontId="1" fillId="3" borderId="0" xfId="3" applyFill="1" applyAlignment="1">
      <alignment wrapText="1"/>
    </xf>
    <xf numFmtId="182" fontId="1" fillId="3" borderId="0" xfId="3" applyNumberFormat="1" applyFill="1"/>
    <xf numFmtId="184" fontId="5" fillId="3" borderId="0" xfId="3" applyNumberFormat="1" applyFont="1" applyFill="1" applyAlignment="1" applyProtection="1">
      <alignment vertical="center" wrapText="1"/>
    </xf>
    <xf numFmtId="184" fontId="5" fillId="3" borderId="0" xfId="3" applyNumberFormat="1" applyFont="1" applyFill="1" applyAlignment="1" applyProtection="1">
      <alignment horizontal="right" vertical="center"/>
    </xf>
    <xf numFmtId="180" fontId="5" fillId="3" borderId="0" xfId="3" applyNumberFormat="1" applyFont="1" applyFill="1" applyAlignment="1" applyProtection="1">
      <alignment horizontal="right" vertical="center"/>
    </xf>
    <xf numFmtId="182" fontId="5" fillId="3" borderId="0" xfId="3" applyNumberFormat="1" applyFont="1" applyFill="1" applyAlignment="1" applyProtection="1">
      <alignment vertical="center"/>
    </xf>
    <xf numFmtId="180" fontId="5" fillId="3" borderId="0" xfId="3" applyNumberFormat="1" applyFont="1" applyFill="1" applyAlignment="1" applyProtection="1">
      <alignment vertical="center"/>
    </xf>
    <xf numFmtId="184" fontId="4" fillId="3" borderId="1" xfId="3" applyNumberFormat="1" applyFont="1" applyFill="1" applyBorder="1" applyAlignment="1" applyProtection="1">
      <alignment vertical="center" wrapText="1"/>
    </xf>
    <xf numFmtId="182" fontId="4" fillId="3" borderId="1" xfId="3" applyNumberFormat="1" applyFont="1" applyFill="1" applyBorder="1" applyAlignment="1" applyProtection="1">
      <alignment vertical="center" wrapText="1"/>
    </xf>
    <xf numFmtId="184" fontId="3" fillId="3" borderId="3" xfId="3" applyNumberFormat="1" applyFont="1" applyFill="1" applyBorder="1" applyAlignment="1" applyProtection="1">
      <alignment horizontal="centerContinuous" vertical="center"/>
    </xf>
    <xf numFmtId="184" fontId="3" fillId="3" borderId="8" xfId="3" applyNumberFormat="1" applyFont="1" applyFill="1" applyBorder="1" applyAlignment="1" applyProtection="1">
      <alignment horizontal="centerContinuous" vertical="center"/>
    </xf>
    <xf numFmtId="182" fontId="3" fillId="3" borderId="3" xfId="3" applyNumberFormat="1" applyFont="1" applyFill="1" applyBorder="1" applyAlignment="1" applyProtection="1">
      <alignment horizontal="centerContinuous" vertical="center"/>
    </xf>
    <xf numFmtId="180" fontId="3" fillId="3" borderId="3" xfId="3" applyNumberFormat="1" applyFont="1" applyFill="1" applyBorder="1" applyAlignment="1" applyProtection="1">
      <alignment horizontal="centerContinuous" vertical="center"/>
    </xf>
    <xf numFmtId="180" fontId="3" fillId="3" borderId="3" xfId="3" applyNumberFormat="1" applyFont="1" applyFill="1" applyBorder="1" applyAlignment="1" applyProtection="1">
      <alignment horizontal="center" vertical="center" wrapText="1"/>
    </xf>
    <xf numFmtId="182" fontId="3" fillId="3" borderId="3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left" vertical="center"/>
    </xf>
    <xf numFmtId="186" fontId="3" fillId="0" borderId="3" xfId="6" applyNumberFormat="1" applyFont="1" applyFill="1" applyBorder="1" applyAlignment="1">
      <alignment horizontal="right" vertical="center" wrapText="1"/>
    </xf>
    <xf numFmtId="0" fontId="3" fillId="3" borderId="5" xfId="4" applyFont="1" applyFill="1" applyBorder="1">
      <alignment vertical="center"/>
    </xf>
    <xf numFmtId="185" fontId="3" fillId="3" borderId="3" xfId="3" applyNumberFormat="1" applyFont="1" applyFill="1" applyBorder="1" applyAlignment="1">
      <alignment horizontal="right" vertical="center" wrapText="1"/>
    </xf>
    <xf numFmtId="182" fontId="3" fillId="3" borderId="3" xfId="3" applyNumberFormat="1" applyFont="1" applyFill="1" applyBorder="1" applyAlignment="1">
      <alignment horizontal="right" vertical="center" wrapText="1"/>
    </xf>
    <xf numFmtId="0" fontId="3" fillId="3" borderId="3" xfId="4" applyFont="1" applyFill="1" applyBorder="1">
      <alignment vertical="center"/>
    </xf>
    <xf numFmtId="0" fontId="3" fillId="3" borderId="3" xfId="6" applyFont="1" applyFill="1" applyBorder="1" applyAlignment="1">
      <alignment horizontal="left" vertical="center" wrapText="1"/>
    </xf>
    <xf numFmtId="180" fontId="3" fillId="3" borderId="3" xfId="3" applyNumberFormat="1" applyFont="1" applyFill="1" applyBorder="1" applyAlignment="1" applyProtection="1">
      <alignment horizontal="right" vertical="center" wrapText="1"/>
    </xf>
    <xf numFmtId="182" fontId="3" fillId="3" borderId="3" xfId="3" applyNumberFormat="1" applyFont="1" applyFill="1" applyBorder="1" applyAlignment="1" applyProtection="1">
      <alignment horizontal="right" vertical="center" wrapText="1"/>
    </xf>
    <xf numFmtId="185" fontId="3" fillId="3" borderId="3" xfId="3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Alignment="1">
      <alignment vertical="center"/>
    </xf>
    <xf numFmtId="188" fontId="3" fillId="3" borderId="3" xfId="3" applyNumberFormat="1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82" fontId="3" fillId="3" borderId="3" xfId="3" applyNumberFormat="1" applyFont="1" applyFill="1" applyBorder="1" applyAlignment="1">
      <alignment horizontal="right" vertical="center"/>
    </xf>
    <xf numFmtId="185" fontId="3" fillId="3" borderId="3" xfId="3" applyNumberFormat="1" applyFont="1" applyFill="1" applyBorder="1" applyAlignment="1">
      <alignment horizontal="right" vertical="center"/>
    </xf>
    <xf numFmtId="188" fontId="3" fillId="3" borderId="3" xfId="3" applyNumberFormat="1" applyFont="1" applyFill="1" applyBorder="1" applyAlignment="1">
      <alignment horizontal="right" vertical="center" wrapText="1"/>
    </xf>
    <xf numFmtId="0" fontId="3" fillId="3" borderId="6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3" xfId="4" applyFont="1" applyFill="1" applyBorder="1" applyAlignment="1">
      <alignment horizontal="center" vertical="center"/>
    </xf>
    <xf numFmtId="182" fontId="3" fillId="0" borderId="3" xfId="6" applyNumberFormat="1" applyFont="1" applyFill="1" applyBorder="1" applyAlignment="1">
      <alignment horizontal="right" vertical="center" wrapText="1"/>
    </xf>
    <xf numFmtId="0" fontId="2" fillId="3" borderId="0" xfId="3" applyFont="1" applyFill="1" applyAlignment="1">
      <alignment wrapText="1"/>
    </xf>
    <xf numFmtId="182" fontId="2" fillId="3" borderId="0" xfId="3" applyNumberFormat="1" applyFont="1" applyFill="1"/>
    <xf numFmtId="180" fontId="3" fillId="3" borderId="0" xfId="3" applyNumberFormat="1" applyFont="1" applyFill="1" applyAlignment="1" applyProtection="1">
      <alignment vertical="center"/>
    </xf>
    <xf numFmtId="180" fontId="3" fillId="3" borderId="0" xfId="3" applyNumberFormat="1" applyFont="1" applyFill="1" applyAlignment="1" applyProtection="1">
      <alignment horizontal="right" vertical="center"/>
    </xf>
    <xf numFmtId="184" fontId="3" fillId="3" borderId="1" xfId="3" applyNumberFormat="1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>
      <alignment horizontal="center" vertical="center" wrapText="1"/>
    </xf>
    <xf numFmtId="188" fontId="2" fillId="3" borderId="0" xfId="3" applyNumberFormat="1" applyFont="1" applyFill="1"/>
    <xf numFmtId="0" fontId="1" fillId="0" borderId="0" xfId="5"/>
    <xf numFmtId="0" fontId="1" fillId="0" borderId="0" xfId="5" applyFill="1"/>
    <xf numFmtId="183" fontId="3" fillId="0" borderId="0" xfId="5" applyNumberFormat="1" applyFont="1" applyFill="1" applyAlignment="1" applyProtection="1">
      <alignment horizontal="center" vertical="center"/>
    </xf>
    <xf numFmtId="181" fontId="3" fillId="0" borderId="0" xfId="5" applyNumberFormat="1" applyFont="1" applyFill="1" applyAlignment="1" applyProtection="1">
      <alignment horizontal="center" vertical="center"/>
    </xf>
    <xf numFmtId="0" fontId="3" fillId="0" borderId="0" xfId="5" applyNumberFormat="1" applyFont="1" applyFill="1" applyAlignment="1" applyProtection="1">
      <alignment horizontal="right" vertical="center"/>
    </xf>
    <xf numFmtId="0" fontId="3" fillId="0" borderId="0" xfId="5" applyNumberFormat="1" applyFont="1" applyFill="1" applyAlignment="1" applyProtection="1">
      <alignment horizontal="left" vertical="center" wrapText="1"/>
    </xf>
    <xf numFmtId="180" fontId="3" fillId="0" borderId="0" xfId="5" applyNumberFormat="1" applyFont="1" applyFill="1" applyAlignment="1" applyProtection="1">
      <alignment vertical="center"/>
    </xf>
    <xf numFmtId="180" fontId="3" fillId="0" borderId="1" xfId="5" applyNumberFormat="1" applyFont="1" applyFill="1" applyBorder="1" applyAlignment="1" applyProtection="1">
      <alignment vertical="center"/>
    </xf>
    <xf numFmtId="0" fontId="3" fillId="0" borderId="2" xfId="5" applyNumberFormat="1" applyFont="1" applyFill="1" applyBorder="1" applyAlignment="1" applyProtection="1">
      <alignment horizontal="centerContinuous" vertical="center"/>
    </xf>
    <xf numFmtId="0" fontId="3" fillId="0" borderId="3" xfId="5" applyNumberFormat="1" applyFont="1" applyFill="1" applyBorder="1" applyAlignment="1" applyProtection="1">
      <alignment horizontal="centerContinuous" vertical="center"/>
    </xf>
    <xf numFmtId="0" fontId="3" fillId="0" borderId="4" xfId="5" applyNumberFormat="1" applyFont="1" applyFill="1" applyBorder="1" applyAlignment="1" applyProtection="1">
      <alignment horizontal="centerContinuous" vertical="center"/>
    </xf>
    <xf numFmtId="183" fontId="3" fillId="0" borderId="3" xfId="5" applyNumberFormat="1" applyFont="1" applyFill="1" applyBorder="1" applyAlignment="1" applyProtection="1">
      <alignment horizontal="center" vertical="center"/>
    </xf>
    <xf numFmtId="181" fontId="3" fillId="0" borderId="3" xfId="5" applyNumberFormat="1" applyFont="1" applyFill="1" applyBorder="1" applyAlignment="1" applyProtection="1">
      <alignment horizontal="center" vertical="center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183" fontId="3" fillId="0" borderId="8" xfId="5" applyNumberFormat="1" applyFont="1" applyFill="1" applyBorder="1" applyAlignment="1" applyProtection="1">
      <alignment horizontal="center" vertical="center"/>
    </xf>
    <xf numFmtId="181" fontId="3" fillId="0" borderId="8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176" fontId="3" fillId="0" borderId="3" xfId="5" applyNumberFormat="1" applyFont="1" applyFill="1" applyBorder="1" applyAlignment="1" applyProtection="1">
      <alignment horizontal="right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176" fontId="3" fillId="0" borderId="4" xfId="5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8" fillId="0" borderId="18" xfId="0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176" fontId="3" fillId="0" borderId="8" xfId="5" applyNumberFormat="1" applyFont="1" applyFill="1" applyBorder="1" applyAlignment="1" applyProtection="1">
      <alignment horizontal="right" vertical="center" wrapText="1"/>
    </xf>
    <xf numFmtId="176" fontId="3" fillId="0" borderId="7" xfId="5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3" fillId="0" borderId="3" xfId="5" applyNumberFormat="1" applyFont="1" applyBorder="1"/>
    <xf numFmtId="185" fontId="3" fillId="0" borderId="0" xfId="5" applyNumberFormat="1" applyFont="1" applyFill="1" applyAlignment="1" applyProtection="1">
      <alignment vertical="center"/>
    </xf>
    <xf numFmtId="180" fontId="3" fillId="0" borderId="0" xfId="5" applyNumberFormat="1" applyFont="1" applyFill="1" applyAlignment="1" applyProtection="1">
      <alignment horizontal="right" vertical="center"/>
    </xf>
    <xf numFmtId="180" fontId="3" fillId="0" borderId="0" xfId="5" applyNumberFormat="1" applyFont="1" applyFill="1" applyAlignment="1" applyProtection="1">
      <alignment horizontal="right"/>
    </xf>
    <xf numFmtId="0" fontId="3" fillId="0" borderId="5" xfId="5" applyNumberFormat="1" applyFont="1" applyFill="1" applyBorder="1" applyAlignment="1" applyProtection="1">
      <alignment horizontal="centerContinuous" vertical="center"/>
    </xf>
    <xf numFmtId="0" fontId="3" fillId="0" borderId="6" xfId="5" applyNumberFormat="1" applyFont="1" applyFill="1" applyBorder="1" applyAlignment="1" applyProtection="1">
      <alignment horizontal="centerContinuous" vertical="center"/>
    </xf>
    <xf numFmtId="185" fontId="3" fillId="0" borderId="3" xfId="5" applyNumberFormat="1" applyFont="1" applyFill="1" applyBorder="1" applyAlignment="1" applyProtection="1">
      <alignment horizontal="right" vertical="center" wrapText="1"/>
    </xf>
    <xf numFmtId="176" fontId="3" fillId="0" borderId="6" xfId="5" applyNumberFormat="1" applyFont="1" applyFill="1" applyBorder="1" applyAlignment="1" applyProtection="1">
      <alignment horizontal="right" vertical="center" wrapText="1"/>
    </xf>
    <xf numFmtId="189" fontId="3" fillId="0" borderId="3" xfId="5" applyNumberFormat="1" applyFont="1" applyFill="1" applyBorder="1" applyAlignment="1" applyProtection="1">
      <alignment horizontal="right" vertical="center" wrapText="1"/>
    </xf>
    <xf numFmtId="176" fontId="3" fillId="0" borderId="10" xfId="5" applyNumberFormat="1" applyFont="1" applyFill="1" applyBorder="1" applyAlignment="1" applyProtection="1">
      <alignment horizontal="right" vertical="center" wrapText="1"/>
    </xf>
    <xf numFmtId="189" fontId="3" fillId="0" borderId="8" xfId="5" applyNumberFormat="1" applyFont="1" applyFill="1" applyBorder="1" applyAlignment="1" applyProtection="1">
      <alignment horizontal="right" vertical="center" wrapText="1"/>
    </xf>
    <xf numFmtId="185" fontId="3" fillId="0" borderId="8" xfId="5" applyNumberFormat="1" applyFont="1" applyFill="1" applyBorder="1" applyAlignment="1" applyProtection="1">
      <alignment horizontal="right" vertical="center" wrapText="1"/>
    </xf>
    <xf numFmtId="0" fontId="1" fillId="0" borderId="3" xfId="5" applyBorder="1"/>
    <xf numFmtId="189" fontId="1" fillId="0" borderId="3" xfId="5" applyNumberFormat="1" applyBorder="1"/>
    <xf numFmtId="0" fontId="1" fillId="0" borderId="0" xfId="1"/>
    <xf numFmtId="0" fontId="1" fillId="0" borderId="0" xfId="1" applyFill="1"/>
    <xf numFmtId="183" fontId="1" fillId="0" borderId="0" xfId="1" applyNumberFormat="1" applyFont="1" applyFill="1" applyAlignment="1" applyProtection="1">
      <alignment horizontal="center" vertical="center" wrapText="1"/>
    </xf>
    <xf numFmtId="181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4" borderId="0" xfId="1" applyNumberFormat="1" applyFont="1" applyFill="1" applyAlignment="1" applyProtection="1">
      <alignment vertical="center" wrapText="1"/>
    </xf>
    <xf numFmtId="180" fontId="3" fillId="4" borderId="0" xfId="1" applyNumberFormat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183" fontId="3" fillId="0" borderId="3" xfId="1" applyNumberFormat="1" applyFont="1" applyFill="1" applyBorder="1" applyAlignment="1" applyProtection="1">
      <alignment horizontal="center" vertical="center"/>
    </xf>
    <xf numFmtId="181" fontId="3" fillId="0" borderId="3" xfId="1" applyNumberFormat="1" applyFont="1" applyFill="1" applyBorder="1" applyAlignment="1" applyProtection="1">
      <alignment horizontal="center" vertical="center"/>
    </xf>
    <xf numFmtId="181" fontId="3" fillId="0" borderId="6" xfId="1" applyNumberFormat="1" applyFont="1" applyFill="1" applyBorder="1" applyAlignment="1" applyProtection="1">
      <alignment horizontal="center" vertical="center"/>
    </xf>
    <xf numFmtId="49" fontId="3" fillId="4" borderId="3" xfId="6" applyNumberFormat="1" applyFont="1" applyFill="1" applyBorder="1" applyAlignment="1">
      <alignment horizontal="center" vertical="center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/>
    </xf>
    <xf numFmtId="186" fontId="10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3" fillId="4" borderId="3" xfId="6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/>
    </xf>
    <xf numFmtId="186" fontId="10" fillId="0" borderId="20" xfId="0" applyNumberFormat="1" applyFont="1" applyFill="1" applyBorder="1" applyAlignment="1">
      <alignment horizontal="left" vertical="center" wrapText="1"/>
    </xf>
    <xf numFmtId="180" fontId="3" fillId="0" borderId="0" xfId="1" applyNumberFormat="1" applyFont="1" applyFill="1" applyAlignment="1" applyProtection="1">
      <alignment horizontal="right" vertical="center"/>
    </xf>
    <xf numFmtId="180" fontId="3" fillId="4" borderId="0" xfId="1" applyNumberFormat="1" applyFont="1" applyFill="1" applyBorder="1" applyAlignment="1" applyProtection="1">
      <alignment horizontal="right"/>
    </xf>
    <xf numFmtId="0" fontId="2" fillId="0" borderId="0" xfId="7">
      <alignment vertical="center"/>
    </xf>
    <xf numFmtId="0" fontId="1" fillId="0" borderId="0" xfId="6" applyFill="1"/>
    <xf numFmtId="0" fontId="2" fillId="0" borderId="0" xfId="7" applyAlignment="1">
      <alignment vertical="center" wrapText="1"/>
    </xf>
    <xf numFmtId="0" fontId="1" fillId="0" borderId="0" xfId="6"/>
    <xf numFmtId="184" fontId="3" fillId="0" borderId="0" xfId="6" applyNumberFormat="1" applyFont="1" applyFill="1" applyAlignment="1" applyProtection="1">
      <alignment horizontal="right" vertical="center"/>
    </xf>
    <xf numFmtId="180" fontId="3" fillId="0" borderId="0" xfId="6" applyNumberFormat="1" applyFont="1" applyFill="1" applyAlignment="1" applyProtection="1">
      <alignment horizontal="right" vertical="center"/>
    </xf>
    <xf numFmtId="180" fontId="3" fillId="0" borderId="0" xfId="6" applyNumberFormat="1" applyFont="1" applyFill="1" applyAlignment="1" applyProtection="1">
      <alignment vertical="center"/>
    </xf>
    <xf numFmtId="180" fontId="3" fillId="0" borderId="0" xfId="6" applyNumberFormat="1" applyFont="1" applyFill="1" applyAlignment="1" applyProtection="1">
      <alignment horizontal="centerContinuous" vertical="center"/>
    </xf>
    <xf numFmtId="184" fontId="3" fillId="0" borderId="3" xfId="6" applyNumberFormat="1" applyFont="1" applyFill="1" applyBorder="1" applyAlignment="1" applyProtection="1">
      <alignment horizontal="centerContinuous" vertical="center"/>
    </xf>
    <xf numFmtId="184" fontId="3" fillId="0" borderId="8" xfId="6" applyNumberFormat="1" applyFont="1" applyFill="1" applyBorder="1" applyAlignment="1" applyProtection="1">
      <alignment horizontal="centerContinuous" vertical="center"/>
    </xf>
    <xf numFmtId="180" fontId="3" fillId="0" borderId="3" xfId="6" applyNumberFormat="1" applyFont="1" applyFill="1" applyBorder="1" applyAlignment="1" applyProtection="1">
      <alignment horizontal="centerContinuous" vertical="center" wrapText="1"/>
    </xf>
    <xf numFmtId="180" fontId="3" fillId="0" borderId="3" xfId="6" applyNumberFormat="1" applyFont="1" applyFill="1" applyBorder="1" applyAlignment="1" applyProtection="1">
      <alignment horizontal="center" vertical="center" wrapText="1"/>
    </xf>
    <xf numFmtId="0" fontId="3" fillId="0" borderId="3" xfId="6" applyFont="1" applyFill="1" applyBorder="1" applyAlignment="1">
      <alignment horizontal="left" vertical="center"/>
    </xf>
    <xf numFmtId="188" fontId="3" fillId="0" borderId="1" xfId="6" applyNumberFormat="1" applyFont="1" applyFill="1" applyBorder="1" applyAlignment="1">
      <alignment horizontal="left" vertical="center"/>
    </xf>
    <xf numFmtId="188" fontId="3" fillId="0" borderId="4" xfId="6" applyNumberFormat="1" applyFont="1" applyFill="1" applyBorder="1" applyAlignment="1">
      <alignment horizontal="left" vertical="center"/>
    </xf>
    <xf numFmtId="190" fontId="1" fillId="4" borderId="10" xfId="0" applyNumberFormat="1" applyFont="1" applyFill="1" applyBorder="1" applyAlignment="1">
      <alignment horizontal="right"/>
    </xf>
    <xf numFmtId="186" fontId="3" fillId="0" borderId="3" xfId="6" applyNumberFormat="1" applyFont="1" applyFill="1" applyBorder="1" applyAlignment="1" applyProtection="1">
      <alignment horizontal="right" vertical="center" wrapText="1"/>
    </xf>
    <xf numFmtId="0" fontId="3" fillId="0" borderId="3" xfId="6" applyFont="1" applyFill="1" applyBorder="1" applyAlignment="1">
      <alignment horizontal="left" vertical="center" wrapText="1"/>
    </xf>
    <xf numFmtId="188" fontId="3" fillId="0" borderId="4" xfId="6" applyNumberFormat="1" applyFont="1" applyFill="1" applyBorder="1" applyAlignment="1" applyProtection="1">
      <alignment vertical="center"/>
    </xf>
    <xf numFmtId="0" fontId="3" fillId="0" borderId="6" xfId="6" applyFont="1" applyFill="1" applyBorder="1" applyAlignment="1">
      <alignment horizontal="left" vertical="center"/>
    </xf>
    <xf numFmtId="0" fontId="3" fillId="0" borderId="5" xfId="6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 wrapText="1"/>
    </xf>
    <xf numFmtId="188" fontId="3" fillId="0" borderId="4" xfId="6" applyNumberFormat="1" applyFont="1" applyFill="1" applyBorder="1" applyAlignment="1" applyProtection="1">
      <alignment horizontal="left" vertical="center"/>
    </xf>
    <xf numFmtId="188" fontId="3" fillId="0" borderId="7" xfId="6" applyNumberFormat="1" applyFont="1" applyFill="1" applyBorder="1" applyAlignment="1" applyProtection="1">
      <alignment horizontal="left" vertical="center"/>
    </xf>
    <xf numFmtId="188" fontId="3" fillId="0" borderId="6" xfId="6" applyNumberFormat="1" applyFont="1" applyFill="1" applyBorder="1" applyAlignment="1" applyProtection="1">
      <alignment horizontal="left" vertical="center"/>
    </xf>
    <xf numFmtId="186" fontId="3" fillId="0" borderId="3" xfId="6" applyNumberFormat="1" applyFont="1" applyFill="1" applyBorder="1" applyAlignment="1">
      <alignment horizontal="right" vertical="center"/>
    </xf>
    <xf numFmtId="188" fontId="3" fillId="0" borderId="3" xfId="6" applyNumberFormat="1" applyFont="1" applyFill="1" applyBorder="1" applyAlignment="1">
      <alignment horizontal="center" vertical="center"/>
    </xf>
    <xf numFmtId="0" fontId="3" fillId="0" borderId="0" xfId="7" applyFont="1" applyAlignment="1">
      <alignment horizontal="right" wrapText="1"/>
    </xf>
    <xf numFmtId="184" fontId="3" fillId="0" borderId="5" xfId="6" applyNumberFormat="1" applyFont="1" applyFill="1" applyBorder="1" applyAlignment="1" applyProtection="1">
      <alignment horizontal="centerContinuous" vertical="center"/>
    </xf>
    <xf numFmtId="0" fontId="3" fillId="0" borderId="32" xfId="7" applyFont="1" applyBorder="1" applyAlignment="1">
      <alignment horizontal="centerContinuous" vertical="center" wrapText="1"/>
    </xf>
    <xf numFmtId="180" fontId="3" fillId="0" borderId="5" xfId="6" applyNumberFormat="1" applyFont="1" applyFill="1" applyBorder="1" applyAlignment="1" applyProtection="1">
      <alignment horizontal="centerContinuous" vertical="center" wrapText="1"/>
    </xf>
    <xf numFmtId="186" fontId="3" fillId="0" borderId="5" xfId="6" applyNumberFormat="1" applyFont="1" applyFill="1" applyBorder="1" applyAlignment="1">
      <alignment horizontal="right" vertical="center" wrapText="1"/>
    </xf>
    <xf numFmtId="186" fontId="3" fillId="0" borderId="32" xfId="7" applyNumberFormat="1" applyFont="1" applyFill="1" applyBorder="1" applyAlignment="1">
      <alignment horizontal="right" vertical="center" wrapText="1"/>
    </xf>
    <xf numFmtId="0" fontId="2" fillId="0" borderId="0" xfId="7" applyFill="1">
      <alignment vertical="center"/>
    </xf>
    <xf numFmtId="186" fontId="3" fillId="0" borderId="5" xfId="6" applyNumberFormat="1" applyFont="1" applyFill="1" applyBorder="1" applyAlignment="1" applyProtection="1">
      <alignment horizontal="right" vertical="center" wrapText="1"/>
    </xf>
    <xf numFmtId="184" fontId="3" fillId="0" borderId="0" xfId="6" applyNumberFormat="1" applyFont="1" applyFill="1" applyAlignment="1" applyProtection="1">
      <alignment horizontal="left" vertical="center" wrapText="1"/>
    </xf>
    <xf numFmtId="184" fontId="4" fillId="0" borderId="0" xfId="6" applyNumberFormat="1" applyFont="1" applyFill="1" applyAlignment="1" applyProtection="1">
      <alignment horizontal="center" vertical="center"/>
    </xf>
    <xf numFmtId="0" fontId="3" fillId="0" borderId="1" xfId="6" applyFont="1" applyFill="1" applyBorder="1" applyAlignment="1">
      <alignment horizontal="left"/>
    </xf>
    <xf numFmtId="0" fontId="3" fillId="2" borderId="1" xfId="6" applyFont="1" applyFill="1" applyBorder="1" applyAlignment="1">
      <alignment horizontal="left"/>
    </xf>
    <xf numFmtId="180" fontId="3" fillId="0" borderId="6" xfId="6" applyNumberFormat="1" applyFont="1" applyFill="1" applyBorder="1" applyAlignment="1" applyProtection="1">
      <alignment horizontal="center" vertical="center" wrapText="1"/>
    </xf>
    <xf numFmtId="180" fontId="3" fillId="0" borderId="5" xfId="6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184" fontId="3" fillId="0" borderId="6" xfId="6" applyNumberFormat="1" applyFont="1" applyFill="1" applyBorder="1" applyAlignment="1" applyProtection="1">
      <alignment horizontal="center" vertical="center"/>
    </xf>
    <xf numFmtId="184" fontId="3" fillId="0" borderId="5" xfId="6" applyNumberFormat="1" applyFont="1" applyFill="1" applyBorder="1" applyAlignment="1" applyProtection="1">
      <alignment horizontal="center" vertical="center"/>
    </xf>
    <xf numFmtId="0" fontId="3" fillId="0" borderId="8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84" fontId="3" fillId="0" borderId="10" xfId="6" applyNumberFormat="1" applyFont="1" applyFill="1" applyBorder="1" applyAlignment="1" applyProtection="1">
      <alignment horizontal="center" vertical="center"/>
    </xf>
    <xf numFmtId="0" fontId="3" fillId="0" borderId="3" xfId="6" applyNumberFormat="1" applyFont="1" applyFill="1" applyBorder="1" applyAlignment="1" applyProtection="1">
      <alignment horizontal="center" vertical="center" wrapText="1"/>
    </xf>
    <xf numFmtId="49" fontId="3" fillId="4" borderId="8" xfId="6" applyNumberFormat="1" applyFont="1" applyFill="1" applyBorder="1" applyAlignment="1">
      <alignment horizontal="center" vertical="center" wrapText="1"/>
    </xf>
    <xf numFmtId="49" fontId="3" fillId="4" borderId="2" xfId="6" applyNumberFormat="1" applyFont="1" applyFill="1" applyBorder="1" applyAlignment="1">
      <alignment horizontal="center" vertical="center" wrapText="1"/>
    </xf>
    <xf numFmtId="180" fontId="10" fillId="0" borderId="8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187" fontId="3" fillId="0" borderId="8" xfId="7" applyNumberFormat="1" applyFont="1" applyBorder="1" applyAlignment="1">
      <alignment horizontal="center" vertical="center" wrapText="1"/>
    </xf>
    <xf numFmtId="187" fontId="3" fillId="0" borderId="2" xfId="7" applyNumberFormat="1" applyFont="1" applyBorder="1" applyAlignment="1">
      <alignment horizontal="center" vertical="center" wrapText="1"/>
    </xf>
    <xf numFmtId="184" fontId="3" fillId="0" borderId="13" xfId="6" applyNumberFormat="1" applyFont="1" applyFill="1" applyBorder="1" applyAlignment="1" applyProtection="1">
      <alignment horizontal="center" vertical="center"/>
    </xf>
    <xf numFmtId="184" fontId="3" fillId="0" borderId="14" xfId="6" applyNumberFormat="1" applyFont="1" applyFill="1" applyBorder="1" applyAlignment="1" applyProtection="1">
      <alignment horizontal="center" vertical="center"/>
    </xf>
    <xf numFmtId="184" fontId="3" fillId="0" borderId="15" xfId="6" applyNumberFormat="1" applyFont="1" applyFill="1" applyBorder="1" applyAlignment="1" applyProtection="1">
      <alignment horizontal="center" vertical="center"/>
    </xf>
    <xf numFmtId="184" fontId="3" fillId="0" borderId="16" xfId="6" applyNumberFormat="1" applyFont="1" applyFill="1" applyBorder="1" applyAlignment="1" applyProtection="1">
      <alignment horizontal="center" vertical="center"/>
    </xf>
    <xf numFmtId="184" fontId="3" fillId="0" borderId="17" xfId="6" applyNumberFormat="1" applyFont="1" applyFill="1" applyBorder="1" applyAlignment="1" applyProtection="1">
      <alignment horizontal="center" vertical="center"/>
    </xf>
    <xf numFmtId="183" fontId="4" fillId="0" borderId="0" xfId="1" applyNumberFormat="1" applyFont="1" applyFill="1" applyAlignment="1" applyProtection="1">
      <alignment horizontal="center" vertical="center"/>
    </xf>
    <xf numFmtId="183" fontId="3" fillId="0" borderId="1" xfId="1" applyNumberFormat="1" applyFont="1" applyFill="1" applyBorder="1" applyAlignment="1" applyProtection="1"/>
    <xf numFmtId="183" fontId="3" fillId="2" borderId="1" xfId="1" applyNumberFormat="1" applyFont="1" applyFill="1" applyBorder="1" applyAlignment="1" applyProtection="1"/>
    <xf numFmtId="180" fontId="3" fillId="0" borderId="3" xfId="6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49" fontId="10" fillId="5" borderId="24" xfId="0" applyNumberFormat="1" applyFont="1" applyFill="1" applyBorder="1" applyAlignment="1">
      <alignment horizontal="center" vertical="center" wrapText="1"/>
    </xf>
    <xf numFmtId="49" fontId="10" fillId="5" borderId="25" xfId="0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184" fontId="4" fillId="3" borderId="0" xfId="3" applyNumberFormat="1" applyFont="1" applyFill="1" applyAlignment="1" applyProtection="1">
      <alignment horizontal="center" vertical="center" wrapText="1"/>
    </xf>
    <xf numFmtId="182" fontId="4" fillId="3" borderId="0" xfId="3" applyNumberFormat="1" applyFont="1" applyFill="1" applyAlignment="1" applyProtection="1">
      <alignment horizontal="center" vertical="center" wrapText="1"/>
    </xf>
    <xf numFmtId="184" fontId="3" fillId="3" borderId="6" xfId="3" applyNumberFormat="1" applyFont="1" applyFill="1" applyBorder="1" applyAlignment="1" applyProtection="1">
      <alignment horizontal="center" vertical="center" wrapText="1"/>
    </xf>
    <xf numFmtId="184" fontId="3" fillId="3" borderId="4" xfId="3" applyNumberFormat="1" applyFont="1" applyFill="1" applyBorder="1" applyAlignment="1" applyProtection="1">
      <alignment horizontal="center" vertical="center" wrapText="1"/>
    </xf>
    <xf numFmtId="184" fontId="3" fillId="3" borderId="5" xfId="3" applyNumberFormat="1" applyFont="1" applyFill="1" applyBorder="1" applyAlignment="1" applyProtection="1">
      <alignment horizontal="center" vertical="center" wrapText="1"/>
    </xf>
    <xf numFmtId="180" fontId="3" fillId="3" borderId="6" xfId="3" applyNumberFormat="1" applyFont="1" applyFill="1" applyBorder="1" applyAlignment="1" applyProtection="1">
      <alignment horizontal="center" vertical="center"/>
    </xf>
    <xf numFmtId="182" fontId="3" fillId="3" borderId="4" xfId="3" applyNumberFormat="1" applyFont="1" applyFill="1" applyBorder="1" applyAlignment="1" applyProtection="1">
      <alignment horizontal="center" vertical="center"/>
    </xf>
    <xf numFmtId="180" fontId="3" fillId="3" borderId="4" xfId="3" applyNumberFormat="1" applyFont="1" applyFill="1" applyBorder="1" applyAlignment="1" applyProtection="1">
      <alignment horizontal="center" vertical="center"/>
    </xf>
    <xf numFmtId="180" fontId="3" fillId="3" borderId="5" xfId="3" applyNumberFormat="1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184" fontId="3" fillId="3" borderId="6" xfId="3" applyNumberFormat="1" applyFont="1" applyFill="1" applyBorder="1" applyAlignment="1" applyProtection="1">
      <alignment horizontal="center" vertical="center"/>
    </xf>
    <xf numFmtId="184" fontId="3" fillId="3" borderId="10" xfId="3" applyNumberFormat="1" applyFont="1" applyFill="1" applyBorder="1" applyAlignment="1" applyProtection="1">
      <alignment horizontal="center" vertical="center"/>
    </xf>
    <xf numFmtId="0" fontId="3" fillId="3" borderId="3" xfId="3" applyNumberFormat="1" applyFont="1" applyFill="1" applyBorder="1" applyAlignment="1" applyProtection="1">
      <alignment horizontal="center" vertical="center"/>
    </xf>
    <xf numFmtId="49" fontId="3" fillId="3" borderId="8" xfId="3" applyNumberFormat="1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center" vertical="center" wrapText="1"/>
    </xf>
    <xf numFmtId="184" fontId="3" fillId="3" borderId="10" xfId="3" applyNumberFormat="1" applyFont="1" applyFill="1" applyBorder="1" applyAlignment="1" applyProtection="1">
      <alignment horizontal="center" vertical="center" wrapText="1"/>
    </xf>
    <xf numFmtId="184" fontId="3" fillId="3" borderId="13" xfId="3" applyNumberFormat="1" applyFont="1" applyFill="1" applyBorder="1" applyAlignment="1" applyProtection="1">
      <alignment horizontal="center" vertical="center" wrapText="1"/>
    </xf>
    <xf numFmtId="184" fontId="3" fillId="3" borderId="14" xfId="3" applyNumberFormat="1" applyFont="1" applyFill="1" applyBorder="1" applyAlignment="1" applyProtection="1">
      <alignment horizontal="center" vertical="center" wrapText="1"/>
    </xf>
    <xf numFmtId="184" fontId="3" fillId="3" borderId="15" xfId="3" applyNumberFormat="1" applyFont="1" applyFill="1" applyBorder="1" applyAlignment="1" applyProtection="1">
      <alignment horizontal="center" vertical="center" wrapText="1"/>
    </xf>
    <xf numFmtId="184" fontId="3" fillId="3" borderId="16" xfId="3" applyNumberFormat="1" applyFont="1" applyFill="1" applyBorder="1" applyAlignment="1" applyProtection="1">
      <alignment horizontal="center" vertical="center" wrapText="1"/>
    </xf>
    <xf numFmtId="184" fontId="3" fillId="3" borderId="17" xfId="3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7" fillId="3" borderId="0" xfId="8" applyFont="1" applyFill="1" applyAlignment="1">
      <alignment horizontal="center" vertical="center"/>
    </xf>
    <xf numFmtId="0" fontId="6" fillId="3" borderId="6" xfId="8" applyFont="1" applyFill="1" applyBorder="1" applyAlignment="1">
      <alignment horizontal="center" vertical="center" wrapText="1"/>
    </xf>
    <xf numFmtId="0" fontId="6" fillId="3" borderId="5" xfId="8" applyFont="1" applyFill="1" applyBorder="1" applyAlignment="1">
      <alignment horizontal="center" vertical="center" wrapText="1"/>
    </xf>
    <xf numFmtId="0" fontId="6" fillId="3" borderId="8" xfId="8" applyFont="1" applyFill="1" applyBorder="1" applyAlignment="1">
      <alignment horizontal="center" vertical="center" wrapText="1"/>
    </xf>
    <xf numFmtId="0" fontId="6" fillId="3" borderId="2" xfId="8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83" fontId="3" fillId="2" borderId="0" xfId="1" applyNumberFormat="1" applyFont="1" applyFill="1" applyBorder="1" applyAlignment="1" applyProtection="1"/>
    <xf numFmtId="0" fontId="3" fillId="3" borderId="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</cellXfs>
  <cellStyles count="9">
    <cellStyle name="百分比_EF4B13E29A0421FAE0430A08200E21FA" xfId="4"/>
    <cellStyle name="常规" xfId="0" builtinId="0"/>
    <cellStyle name="常规 2" xfId="8"/>
    <cellStyle name="常规_0C0E50DD51360000E0530A0804CB2C68" xfId="6"/>
    <cellStyle name="常规_279F34B40C5C011EE0530A0804CCE720" xfId="7"/>
    <cellStyle name="常规_439B6CFEF4310134E0530A0804CB25FB" xfId="3"/>
    <cellStyle name="常规_439B6D647C250158E0530A0804CC3FF1" xfId="2"/>
    <cellStyle name="常规_442239306334007CE0530A0804CB3F5E" xfId="1"/>
    <cellStyle name="常规_4422630BD59E014AE0530A0804CCCC2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"/>
  <sheetViews>
    <sheetView workbookViewId="0">
      <selection activeCell="D11" sqref="A8:D13"/>
    </sheetView>
  </sheetViews>
  <sheetFormatPr defaultColWidth="6.875" defaultRowHeight="14.25" x14ac:dyDescent="0.15"/>
  <cols>
    <col min="1" max="1" width="3.5" style="180" customWidth="1"/>
    <col min="2" max="2" width="17.125" style="180" customWidth="1"/>
    <col min="3" max="3" width="10.125" style="180" customWidth="1"/>
    <col min="4" max="4" width="19.5" style="180" customWidth="1"/>
    <col min="5" max="5" width="10.625" style="180" customWidth="1"/>
    <col min="6" max="6" width="13.75" style="180" customWidth="1"/>
    <col min="7" max="7" width="16.125" style="180" customWidth="1"/>
    <col min="8" max="8" width="13.125" style="180" customWidth="1"/>
    <col min="9" max="9" width="10.375" style="180" customWidth="1"/>
    <col min="10" max="11" width="10.75" style="180" customWidth="1"/>
    <col min="12" max="12" width="11.5" style="179" customWidth="1"/>
    <col min="13" max="14" width="6.875" style="177" customWidth="1"/>
    <col min="15" max="15" width="9.625" style="177" customWidth="1"/>
    <col min="16" max="25" width="6.875" style="177" customWidth="1"/>
    <col min="26" max="243" width="6.875" style="180" customWidth="1"/>
    <col min="244" max="16384" width="6.875" style="180"/>
  </cols>
  <sheetData>
    <row r="1" spans="1:243" s="177" customFormat="1" ht="24.95" customHeight="1" x14ac:dyDescent="0.15">
      <c r="A1" s="212"/>
      <c r="B1" s="212"/>
      <c r="C1" s="181"/>
      <c r="D1" s="181"/>
      <c r="E1" s="182"/>
      <c r="F1" s="182"/>
      <c r="G1" s="183"/>
      <c r="H1" s="183"/>
      <c r="I1" s="183"/>
      <c r="J1" s="183"/>
      <c r="K1" s="183"/>
      <c r="L1" s="175" t="s">
        <v>0</v>
      </c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/>
      <c r="IC1" s="180"/>
      <c r="ID1" s="180"/>
      <c r="IE1" s="180"/>
      <c r="IF1" s="180"/>
      <c r="IG1" s="180"/>
      <c r="IH1" s="180"/>
      <c r="II1" s="180"/>
    </row>
    <row r="2" spans="1:243" s="177" customFormat="1" ht="24.95" customHeight="1" x14ac:dyDescent="0.1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</row>
    <row r="3" spans="1:243" s="177" customFormat="1" ht="18.75" customHeight="1" x14ac:dyDescent="0.15">
      <c r="A3" s="214" t="s">
        <v>2</v>
      </c>
      <c r="B3" s="215"/>
      <c r="C3" s="215"/>
      <c r="D3" s="215"/>
      <c r="E3" s="184"/>
      <c r="F3" s="184"/>
      <c r="G3" s="183"/>
      <c r="H3" s="183"/>
      <c r="I3" s="183"/>
      <c r="J3" s="183"/>
      <c r="K3" s="183"/>
      <c r="L3" s="204" t="s">
        <v>3</v>
      </c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  <c r="FL3" s="180"/>
      <c r="FM3" s="180"/>
      <c r="FN3" s="180"/>
      <c r="FO3" s="180"/>
      <c r="FP3" s="180"/>
      <c r="FQ3" s="180"/>
      <c r="FR3" s="180"/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180"/>
      <c r="GE3" s="180"/>
      <c r="GF3" s="180"/>
      <c r="GG3" s="180"/>
      <c r="GH3" s="180"/>
      <c r="GI3" s="180"/>
      <c r="GJ3" s="180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0"/>
      <c r="HX3" s="180"/>
      <c r="HY3" s="180"/>
      <c r="HZ3" s="180"/>
      <c r="IA3" s="180"/>
      <c r="IB3" s="180"/>
      <c r="IC3" s="180"/>
      <c r="ID3" s="180"/>
      <c r="IE3" s="180"/>
      <c r="IF3" s="180"/>
      <c r="IG3" s="180"/>
      <c r="IH3" s="180"/>
      <c r="II3" s="180"/>
    </row>
    <row r="4" spans="1:243" s="177" customFormat="1" ht="21" customHeight="1" x14ac:dyDescent="0.15">
      <c r="A4" s="185" t="s">
        <v>4</v>
      </c>
      <c r="B4" s="185"/>
      <c r="C4" s="185"/>
      <c r="D4" s="185" t="s">
        <v>5</v>
      </c>
      <c r="E4" s="186"/>
      <c r="F4" s="185"/>
      <c r="G4" s="185"/>
      <c r="H4" s="185"/>
      <c r="I4" s="185"/>
      <c r="J4" s="185"/>
      <c r="K4" s="205"/>
      <c r="L4" s="206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0"/>
      <c r="HF4" s="180"/>
      <c r="HG4" s="180"/>
      <c r="HH4" s="180"/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</row>
    <row r="5" spans="1:243" s="177" customFormat="1" ht="21" customHeight="1" x14ac:dyDescent="0.15">
      <c r="A5" s="232" t="s">
        <v>6</v>
      </c>
      <c r="B5" s="240"/>
      <c r="C5" s="224" t="s">
        <v>7</v>
      </c>
      <c r="D5" s="224" t="s">
        <v>8</v>
      </c>
      <c r="E5" s="233" t="s">
        <v>9</v>
      </c>
      <c r="F5" s="187" t="s">
        <v>10</v>
      </c>
      <c r="G5" s="187"/>
      <c r="H5" s="187"/>
      <c r="I5" s="187"/>
      <c r="J5" s="187"/>
      <c r="K5" s="207"/>
      <c r="L5" s="233" t="s">
        <v>11</v>
      </c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80"/>
      <c r="HE5" s="180"/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180"/>
      <c r="HR5" s="180"/>
      <c r="HS5" s="180"/>
      <c r="HT5" s="180"/>
      <c r="HU5" s="180"/>
      <c r="HV5" s="180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</row>
    <row r="6" spans="1:243" s="177" customFormat="1" ht="23.25" customHeight="1" x14ac:dyDescent="0.15">
      <c r="A6" s="241"/>
      <c r="B6" s="242"/>
      <c r="C6" s="232"/>
      <c r="D6" s="224"/>
      <c r="E6" s="233"/>
      <c r="F6" s="216" t="s">
        <v>12</v>
      </c>
      <c r="G6" s="217"/>
      <c r="H6" s="234" t="s">
        <v>13</v>
      </c>
      <c r="I6" s="236" t="s">
        <v>14</v>
      </c>
      <c r="J6" s="236" t="s">
        <v>15</v>
      </c>
      <c r="K6" s="238" t="s">
        <v>16</v>
      </c>
      <c r="L6" s="233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  <c r="HA6" s="180"/>
      <c r="HB6" s="180"/>
      <c r="HC6" s="180"/>
      <c r="HD6" s="180"/>
      <c r="HE6" s="180"/>
      <c r="HF6" s="180"/>
      <c r="HG6" s="180"/>
      <c r="HH6" s="180"/>
      <c r="HI6" s="180"/>
      <c r="HJ6" s="180"/>
      <c r="HK6" s="180"/>
      <c r="HL6" s="180"/>
      <c r="HM6" s="180"/>
      <c r="HN6" s="180"/>
      <c r="HO6" s="180"/>
      <c r="HP6" s="180"/>
      <c r="HQ6" s="180"/>
      <c r="HR6" s="180"/>
      <c r="HS6" s="180"/>
      <c r="HT6" s="180"/>
      <c r="HU6" s="180"/>
      <c r="HV6" s="180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</row>
    <row r="7" spans="1:243" s="177" customFormat="1" ht="22.5" customHeight="1" x14ac:dyDescent="0.15">
      <c r="A7" s="243"/>
      <c r="B7" s="244"/>
      <c r="C7" s="232"/>
      <c r="D7" s="224"/>
      <c r="E7" s="233"/>
      <c r="F7" s="188" t="s">
        <v>17</v>
      </c>
      <c r="G7" s="171" t="s">
        <v>18</v>
      </c>
      <c r="H7" s="235"/>
      <c r="I7" s="237"/>
      <c r="J7" s="237"/>
      <c r="K7" s="239"/>
      <c r="L7" s="233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</row>
    <row r="8" spans="1:243" s="178" customFormat="1" ht="23.25" customHeight="1" x14ac:dyDescent="0.15">
      <c r="A8" s="226" t="s">
        <v>12</v>
      </c>
      <c r="B8" s="189" t="s">
        <v>17</v>
      </c>
      <c r="C8" s="83">
        <v>537.85</v>
      </c>
      <c r="D8" s="190" t="s">
        <v>19</v>
      </c>
      <c r="E8" s="83">
        <f t="shared" ref="E8:G8" si="0">E9+E10+E11</f>
        <v>412.46000000000004</v>
      </c>
      <c r="F8" s="83">
        <f t="shared" si="0"/>
        <v>412.46000000000004</v>
      </c>
      <c r="G8" s="83">
        <f t="shared" si="0"/>
        <v>412.46000000000004</v>
      </c>
      <c r="H8" s="83"/>
      <c r="I8" s="83"/>
      <c r="J8" s="83"/>
      <c r="K8" s="208"/>
      <c r="L8" s="209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43" s="178" customFormat="1" ht="23.25" customHeight="1" x14ac:dyDescent="0.15">
      <c r="A9" s="227"/>
      <c r="B9" s="189" t="s">
        <v>20</v>
      </c>
      <c r="C9" s="83">
        <v>537.85</v>
      </c>
      <c r="D9" s="191" t="s">
        <v>21</v>
      </c>
      <c r="E9" s="192">
        <v>185.91</v>
      </c>
      <c r="F9" s="192">
        <v>185.91</v>
      </c>
      <c r="G9" s="192">
        <v>185.91</v>
      </c>
      <c r="H9" s="193"/>
      <c r="I9" s="193"/>
      <c r="J9" s="193"/>
      <c r="K9" s="211"/>
      <c r="L9" s="209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43" s="178" customFormat="1" ht="28.5" customHeight="1" x14ac:dyDescent="0.15">
      <c r="A10" s="227"/>
      <c r="B10" s="194" t="s">
        <v>22</v>
      </c>
      <c r="C10" s="83"/>
      <c r="D10" s="195" t="s">
        <v>23</v>
      </c>
      <c r="E10" s="193">
        <v>215.58</v>
      </c>
      <c r="F10" s="193">
        <v>215.58</v>
      </c>
      <c r="G10" s="193">
        <v>215.58</v>
      </c>
      <c r="H10" s="193"/>
      <c r="I10" s="193"/>
      <c r="J10" s="193"/>
      <c r="K10" s="211"/>
      <c r="L10" s="209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43" s="178" customFormat="1" ht="23.25" customHeight="1" x14ac:dyDescent="0.15">
      <c r="A11" s="227"/>
      <c r="B11" s="189" t="s">
        <v>24</v>
      </c>
      <c r="C11" s="83"/>
      <c r="D11" s="195" t="s">
        <v>25</v>
      </c>
      <c r="E11" s="193">
        <v>10.97</v>
      </c>
      <c r="F11" s="193">
        <v>10.97</v>
      </c>
      <c r="G11" s="193">
        <v>10.97</v>
      </c>
      <c r="H11" s="193"/>
      <c r="I11" s="193"/>
      <c r="J11" s="193"/>
      <c r="K11" s="211"/>
      <c r="L11" s="209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43" s="178" customFormat="1" ht="28.5" customHeight="1" x14ac:dyDescent="0.15">
      <c r="A12" s="227"/>
      <c r="B12" s="194" t="s">
        <v>26</v>
      </c>
      <c r="C12" s="83"/>
      <c r="D12" s="195" t="s">
        <v>27</v>
      </c>
      <c r="E12" s="193">
        <v>125.39</v>
      </c>
      <c r="F12" s="193">
        <v>125.39</v>
      </c>
      <c r="G12" s="193">
        <v>125.39</v>
      </c>
      <c r="H12" s="193"/>
      <c r="I12" s="193"/>
      <c r="J12" s="193"/>
      <c r="K12" s="211"/>
      <c r="L12" s="209"/>
      <c r="M12" s="210"/>
      <c r="N12" s="210"/>
      <c r="O12" s="210"/>
      <c r="P12" s="210">
        <f>O12-O11</f>
        <v>0</v>
      </c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43" s="178" customFormat="1" ht="23.25" customHeight="1" x14ac:dyDescent="0.15">
      <c r="A13" s="227"/>
      <c r="B13" s="194" t="s">
        <v>28</v>
      </c>
      <c r="C13" s="83"/>
      <c r="D13" s="195" t="s">
        <v>29</v>
      </c>
      <c r="E13" s="193">
        <v>125.39</v>
      </c>
      <c r="F13" s="193">
        <v>125.39</v>
      </c>
      <c r="G13" s="193">
        <v>125.39</v>
      </c>
      <c r="H13" s="193"/>
      <c r="I13" s="193"/>
      <c r="J13" s="193"/>
      <c r="K13" s="211"/>
      <c r="L13" s="209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43" s="178" customFormat="1" ht="23.25" customHeight="1" x14ac:dyDescent="0.15">
      <c r="A14" s="196" t="s">
        <v>13</v>
      </c>
      <c r="B14" s="197"/>
      <c r="C14" s="83"/>
      <c r="D14" s="195" t="s">
        <v>30</v>
      </c>
      <c r="E14" s="193"/>
      <c r="F14" s="193"/>
      <c r="G14" s="193"/>
      <c r="H14" s="193"/>
      <c r="I14" s="193"/>
      <c r="J14" s="193"/>
      <c r="K14" s="211"/>
      <c r="L14" s="209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43" s="178" customFormat="1" ht="27" customHeight="1" x14ac:dyDescent="0.15">
      <c r="A15" s="228" t="s">
        <v>14</v>
      </c>
      <c r="B15" s="198" t="s">
        <v>31</v>
      </c>
      <c r="C15" s="83"/>
      <c r="D15" s="199"/>
      <c r="E15" s="193"/>
      <c r="F15" s="193"/>
      <c r="G15" s="193"/>
      <c r="H15" s="193"/>
      <c r="I15" s="193"/>
      <c r="J15" s="193"/>
      <c r="K15" s="211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43" s="178" customFormat="1" ht="27" customHeight="1" x14ac:dyDescent="0.15">
      <c r="A16" s="229"/>
      <c r="B16" s="198" t="s">
        <v>32</v>
      </c>
      <c r="C16" s="83"/>
      <c r="D16" s="200"/>
      <c r="E16" s="193"/>
      <c r="F16" s="193"/>
      <c r="G16" s="193"/>
      <c r="H16" s="193"/>
      <c r="I16" s="193"/>
      <c r="J16" s="193"/>
      <c r="K16" s="211"/>
      <c r="L16" s="209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43" s="178" customFormat="1" ht="27.75" customHeight="1" x14ac:dyDescent="0.15">
      <c r="A17" s="230" t="s">
        <v>15</v>
      </c>
      <c r="B17" s="198" t="s">
        <v>33</v>
      </c>
      <c r="C17" s="83"/>
      <c r="D17" s="200"/>
      <c r="E17" s="193"/>
      <c r="F17" s="193"/>
      <c r="G17" s="193"/>
      <c r="H17" s="193"/>
      <c r="I17" s="193"/>
      <c r="J17" s="193"/>
      <c r="K17" s="211"/>
      <c r="L17" s="209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43" s="178" customFormat="1" ht="27.75" customHeight="1" x14ac:dyDescent="0.15">
      <c r="A18" s="231"/>
      <c r="B18" s="198" t="s">
        <v>34</v>
      </c>
      <c r="C18" s="83"/>
      <c r="D18" s="199"/>
      <c r="E18" s="193"/>
      <c r="F18" s="193"/>
      <c r="G18" s="193"/>
      <c r="H18" s="193"/>
      <c r="I18" s="193"/>
      <c r="J18" s="193"/>
      <c r="K18" s="211"/>
      <c r="L18" s="209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43" s="178" customFormat="1" ht="27.75" customHeight="1" x14ac:dyDescent="0.15">
      <c r="A19" s="229"/>
      <c r="B19" s="198" t="s">
        <v>35</v>
      </c>
      <c r="C19" s="83"/>
      <c r="D19" s="201"/>
      <c r="E19" s="193"/>
      <c r="F19" s="193"/>
      <c r="G19" s="193"/>
      <c r="H19" s="193"/>
      <c r="I19" s="193"/>
      <c r="J19" s="193"/>
      <c r="K19" s="211"/>
      <c r="L19" s="209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43" s="178" customFormat="1" ht="23.25" customHeight="1" x14ac:dyDescent="0.15">
      <c r="A20" s="218" t="s">
        <v>16</v>
      </c>
      <c r="B20" s="219"/>
      <c r="C20" s="83"/>
      <c r="D20" s="201"/>
      <c r="E20" s="83"/>
      <c r="F20" s="83"/>
      <c r="G20" s="83"/>
      <c r="H20" s="83"/>
      <c r="I20" s="83"/>
      <c r="J20" s="83"/>
      <c r="K20" s="208"/>
      <c r="L20" s="209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43" s="178" customFormat="1" ht="23.25" customHeight="1" x14ac:dyDescent="0.15">
      <c r="A21" s="220" t="s">
        <v>36</v>
      </c>
      <c r="B21" s="221"/>
      <c r="C21" s="83"/>
      <c r="D21" s="201"/>
      <c r="E21" s="83"/>
      <c r="F21" s="83"/>
      <c r="G21" s="83"/>
      <c r="H21" s="83"/>
      <c r="I21" s="83"/>
      <c r="J21" s="83"/>
      <c r="K21" s="208"/>
      <c r="L21" s="209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43" s="178" customFormat="1" ht="23.25" customHeight="1" x14ac:dyDescent="0.15">
      <c r="A22" s="222" t="s">
        <v>37</v>
      </c>
      <c r="B22" s="223"/>
      <c r="C22" s="83"/>
      <c r="D22" s="201"/>
      <c r="E22" s="83"/>
      <c r="F22" s="202"/>
      <c r="G22" s="83"/>
      <c r="H22" s="83"/>
      <c r="I22" s="83"/>
      <c r="J22" s="83"/>
      <c r="K22" s="208"/>
      <c r="L22" s="209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43" s="178" customFormat="1" ht="23.25" customHeight="1" x14ac:dyDescent="0.15">
      <c r="A23" s="224" t="s">
        <v>38</v>
      </c>
      <c r="B23" s="225"/>
      <c r="C23" s="83">
        <v>537.85</v>
      </c>
      <c r="D23" s="203" t="s">
        <v>39</v>
      </c>
      <c r="E23" s="83">
        <f>E12+E8</f>
        <v>537.85</v>
      </c>
      <c r="F23" s="83">
        <v>537.85</v>
      </c>
      <c r="G23" s="83">
        <f>G12+G8</f>
        <v>537.85</v>
      </c>
      <c r="H23" s="83"/>
      <c r="I23" s="83"/>
      <c r="J23" s="83"/>
      <c r="K23" s="208"/>
      <c r="L23" s="209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43" s="179" customFormat="1" x14ac:dyDescent="0.1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</row>
    <row r="25" spans="1:243" s="179" customFormat="1" x14ac:dyDescent="0.1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0"/>
      <c r="HU25" s="180"/>
      <c r="HV25" s="180"/>
      <c r="HW25" s="180"/>
      <c r="HX25" s="180"/>
      <c r="HY25" s="180"/>
      <c r="HZ25" s="180"/>
      <c r="IA25" s="180"/>
      <c r="IB25" s="180"/>
      <c r="IC25" s="180"/>
      <c r="ID25" s="180"/>
      <c r="IE25" s="180"/>
      <c r="IF25" s="180"/>
      <c r="IG25" s="180"/>
      <c r="IH25" s="180"/>
      <c r="II25" s="180"/>
    </row>
    <row r="26" spans="1:243" s="179" customFormat="1" x14ac:dyDescent="0.1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  <c r="HN26" s="180"/>
      <c r="HO26" s="180"/>
      <c r="HP26" s="180"/>
      <c r="HQ26" s="180"/>
      <c r="HR26" s="180"/>
      <c r="HS26" s="180"/>
      <c r="HT26" s="180"/>
      <c r="HU26" s="180"/>
      <c r="HV26" s="180"/>
      <c r="HW26" s="180"/>
      <c r="HX26" s="180"/>
      <c r="HY26" s="180"/>
      <c r="HZ26" s="180"/>
      <c r="IA26" s="180"/>
      <c r="IB26" s="180"/>
      <c r="IC26" s="180"/>
      <c r="ID26" s="180"/>
      <c r="IE26" s="180"/>
      <c r="IF26" s="180"/>
      <c r="IG26" s="180"/>
      <c r="IH26" s="180"/>
      <c r="II26" s="180"/>
    </row>
    <row r="27" spans="1:243" s="179" customFormat="1" x14ac:dyDescent="0.1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</row>
    <row r="28" spans="1:243" s="179" customFormat="1" x14ac:dyDescent="0.1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  <c r="HN28" s="180"/>
      <c r="HO28" s="180"/>
      <c r="HP28" s="180"/>
      <c r="HQ28" s="180"/>
      <c r="HR28" s="180"/>
      <c r="HS28" s="180"/>
      <c r="HT28" s="180"/>
      <c r="HU28" s="180"/>
      <c r="HV28" s="180"/>
      <c r="HW28" s="180"/>
      <c r="HX28" s="180"/>
      <c r="HY28" s="180"/>
      <c r="HZ28" s="180"/>
      <c r="IA28" s="180"/>
      <c r="IB28" s="180"/>
      <c r="IC28" s="180"/>
      <c r="ID28" s="180"/>
      <c r="IE28" s="180"/>
      <c r="IF28" s="180"/>
      <c r="IG28" s="180"/>
      <c r="IH28" s="180"/>
      <c r="II28" s="180"/>
    </row>
    <row r="29" spans="1:243" s="179" customFormat="1" x14ac:dyDescent="0.1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</row>
    <row r="30" spans="1:243" s="179" customFormat="1" x14ac:dyDescent="0.1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</row>
    <row r="31" spans="1:243" s="179" customFormat="1" x14ac:dyDescent="0.1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</row>
    <row r="32" spans="1:243" s="177" customFormat="1" x14ac:dyDescent="0.15">
      <c r="L32" s="179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2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E9" sqref="E9"/>
    </sheetView>
  </sheetViews>
  <sheetFormatPr defaultColWidth="7.25" defaultRowHeight="11.25" x14ac:dyDescent="0.15"/>
  <cols>
    <col min="1" max="1" width="7.25" style="153" customWidth="1"/>
    <col min="2" max="3" width="6.375" style="153" customWidth="1"/>
    <col min="4" max="4" width="6.25" style="153" customWidth="1"/>
    <col min="5" max="5" width="20.625" style="153" customWidth="1"/>
    <col min="6" max="6" width="9.5" style="153" customWidth="1"/>
    <col min="7" max="7" width="12.25" style="153" customWidth="1"/>
    <col min="8" max="9" width="10.5" style="153" customWidth="1"/>
    <col min="10" max="10" width="9.875" style="153" customWidth="1"/>
    <col min="11" max="13" width="10.5" style="153" customWidth="1"/>
    <col min="14" max="14" width="11.125" style="153" customWidth="1"/>
    <col min="15" max="15" width="8.125" style="153" customWidth="1"/>
    <col min="16" max="16" width="8" style="153" customWidth="1"/>
    <col min="17" max="17" width="9.875" style="153" customWidth="1"/>
    <col min="18" max="18" width="7.25" style="153" customWidth="1"/>
    <col min="19" max="19" width="9.625" style="153" customWidth="1"/>
    <col min="20" max="252" width="7.25" style="153" customWidth="1"/>
    <col min="253" max="16384" width="7.25" style="153"/>
  </cols>
  <sheetData>
    <row r="1" spans="1:19" ht="25.5" customHeight="1" x14ac:dyDescent="0.15">
      <c r="A1" s="155"/>
      <c r="B1" s="155"/>
      <c r="C1" s="156"/>
      <c r="D1" s="157"/>
      <c r="E1" s="158"/>
      <c r="F1" s="158"/>
      <c r="G1" s="158"/>
      <c r="H1" s="159"/>
      <c r="I1" s="159"/>
      <c r="J1" s="159"/>
      <c r="K1" s="159"/>
      <c r="L1" s="159"/>
      <c r="S1" s="175" t="s">
        <v>40</v>
      </c>
    </row>
    <row r="2" spans="1:19" ht="25.5" customHeight="1" x14ac:dyDescent="0.15">
      <c r="A2" s="245" t="s">
        <v>41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25.5" customHeight="1" x14ac:dyDescent="0.15">
      <c r="A3" s="246" t="s">
        <v>2</v>
      </c>
      <c r="B3" s="247"/>
      <c r="C3" s="247"/>
      <c r="D3" s="247"/>
      <c r="E3" s="247"/>
      <c r="G3" s="160"/>
      <c r="H3" s="159"/>
      <c r="I3" s="159"/>
      <c r="J3" s="159"/>
      <c r="K3" s="159"/>
      <c r="L3" s="159"/>
      <c r="S3" s="176" t="s">
        <v>3</v>
      </c>
    </row>
    <row r="4" spans="1:19" ht="23.25" customHeight="1" x14ac:dyDescent="0.15">
      <c r="A4" s="161" t="s">
        <v>42</v>
      </c>
      <c r="B4" s="161"/>
      <c r="C4" s="161"/>
      <c r="D4" s="252" t="s">
        <v>43</v>
      </c>
      <c r="E4" s="253" t="s">
        <v>44</v>
      </c>
      <c r="F4" s="253" t="s">
        <v>45</v>
      </c>
      <c r="G4" s="248" t="s">
        <v>12</v>
      </c>
      <c r="H4" s="248"/>
      <c r="I4" s="248"/>
      <c r="J4" s="248"/>
      <c r="K4" s="248"/>
      <c r="L4" s="254" t="s">
        <v>13</v>
      </c>
      <c r="M4" s="249" t="s">
        <v>14</v>
      </c>
      <c r="N4" s="250"/>
      <c r="O4" s="249" t="s">
        <v>46</v>
      </c>
      <c r="P4" s="251"/>
      <c r="Q4" s="250"/>
      <c r="R4" s="256" t="s">
        <v>16</v>
      </c>
      <c r="S4" s="258" t="s">
        <v>11</v>
      </c>
    </row>
    <row r="5" spans="1:19" ht="35.1" customHeight="1" x14ac:dyDescent="0.15">
      <c r="A5" s="162" t="s">
        <v>47</v>
      </c>
      <c r="B5" s="163" t="s">
        <v>48</v>
      </c>
      <c r="C5" s="164" t="s">
        <v>49</v>
      </c>
      <c r="D5" s="252"/>
      <c r="E5" s="253"/>
      <c r="F5" s="253"/>
      <c r="G5" s="165" t="s">
        <v>20</v>
      </c>
      <c r="H5" s="166" t="s">
        <v>22</v>
      </c>
      <c r="I5" s="166" t="s">
        <v>24</v>
      </c>
      <c r="J5" s="171" t="s">
        <v>26</v>
      </c>
      <c r="K5" s="166" t="s">
        <v>28</v>
      </c>
      <c r="L5" s="255"/>
      <c r="M5" s="172" t="s">
        <v>31</v>
      </c>
      <c r="N5" s="172" t="s">
        <v>32</v>
      </c>
      <c r="O5" s="172" t="s">
        <v>33</v>
      </c>
      <c r="P5" s="172" t="s">
        <v>34</v>
      </c>
      <c r="Q5" s="172" t="s">
        <v>35</v>
      </c>
      <c r="R5" s="257"/>
      <c r="S5" s="259"/>
    </row>
    <row r="6" spans="1:19" ht="20.25" customHeight="1" x14ac:dyDescent="0.15">
      <c r="A6" s="162" t="s">
        <v>50</v>
      </c>
      <c r="B6" s="163" t="s">
        <v>50</v>
      </c>
      <c r="C6" s="163" t="s">
        <v>50</v>
      </c>
      <c r="D6" s="130" t="s">
        <v>50</v>
      </c>
      <c r="E6" s="130" t="s">
        <v>50</v>
      </c>
      <c r="F6" s="167">
        <v>1</v>
      </c>
      <c r="G6" s="167">
        <v>2</v>
      </c>
      <c r="H6" s="167">
        <v>3</v>
      </c>
      <c r="I6" s="173">
        <v>4</v>
      </c>
      <c r="J6" s="167">
        <v>5</v>
      </c>
      <c r="K6" s="167">
        <v>6</v>
      </c>
      <c r="L6" s="167">
        <v>7</v>
      </c>
      <c r="M6" s="167">
        <v>8</v>
      </c>
      <c r="N6" s="167">
        <v>9</v>
      </c>
      <c r="O6" s="167">
        <v>10</v>
      </c>
      <c r="P6" s="167">
        <v>11</v>
      </c>
      <c r="Q6" s="167">
        <v>12</v>
      </c>
      <c r="R6" s="167">
        <v>13</v>
      </c>
      <c r="S6" s="167">
        <v>14</v>
      </c>
    </row>
    <row r="7" spans="1:19" s="154" customFormat="1" ht="23.45" customHeight="1" x14ac:dyDescent="0.15">
      <c r="A7" s="18"/>
      <c r="B7" s="18"/>
      <c r="C7" s="18"/>
      <c r="D7" s="18"/>
      <c r="E7" s="19" t="s">
        <v>9</v>
      </c>
      <c r="F7" s="168"/>
      <c r="G7" s="168"/>
      <c r="H7" s="168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</row>
    <row r="8" spans="1:19" ht="30.75" customHeight="1" x14ac:dyDescent="0.15">
      <c r="A8" s="18"/>
      <c r="B8" s="18"/>
      <c r="C8" s="18"/>
      <c r="D8" s="18" t="s">
        <v>51</v>
      </c>
      <c r="E8" s="19" t="s">
        <v>52</v>
      </c>
      <c r="F8" s="168">
        <v>537.85</v>
      </c>
      <c r="G8" s="83">
        <v>537.85</v>
      </c>
      <c r="H8" s="168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</row>
    <row r="9" spans="1:19" ht="23.45" customHeight="1" x14ac:dyDescent="0.15">
      <c r="A9" s="169"/>
      <c r="B9" s="169"/>
      <c r="C9" s="169"/>
      <c r="D9" s="18"/>
      <c r="E9" s="170"/>
      <c r="F9" s="168"/>
      <c r="G9" s="168"/>
      <c r="H9" s="168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23.45" customHeight="1" x14ac:dyDescent="0.15">
      <c r="A10" s="169"/>
      <c r="B10" s="169"/>
      <c r="C10" s="169"/>
      <c r="D10" s="18"/>
      <c r="E10" s="19"/>
      <c r="F10" s="168"/>
      <c r="G10" s="168"/>
      <c r="H10" s="168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3.45" customHeight="1" x14ac:dyDescent="0.15">
      <c r="A11" s="169"/>
      <c r="B11" s="169"/>
      <c r="C11" s="169"/>
      <c r="D11" s="18"/>
      <c r="E11" s="19"/>
      <c r="F11" s="168"/>
      <c r="G11" s="168"/>
      <c r="H11" s="168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ht="23.45" customHeight="1" x14ac:dyDescent="0.15">
      <c r="A12" s="169"/>
      <c r="B12" s="169"/>
      <c r="C12" s="169"/>
      <c r="D12" s="18"/>
      <c r="E12" s="19"/>
      <c r="F12" s="168"/>
      <c r="G12" s="168"/>
      <c r="H12" s="168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19" ht="23.45" customHeight="1" x14ac:dyDescent="0.15">
      <c r="A13" s="169"/>
      <c r="B13" s="169"/>
      <c r="C13" s="169"/>
      <c r="D13" s="18"/>
      <c r="E13" s="19"/>
      <c r="F13" s="168"/>
      <c r="G13" s="168"/>
      <c r="H13" s="168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19" ht="23.45" customHeight="1" x14ac:dyDescent="0.15">
      <c r="A14" s="169"/>
      <c r="B14" s="169"/>
      <c r="C14" s="169"/>
      <c r="D14" s="18"/>
      <c r="E14" s="19"/>
      <c r="F14" s="168"/>
      <c r="G14" s="168"/>
      <c r="H14" s="168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</row>
    <row r="15" spans="1:19" ht="23.45" customHeight="1" x14ac:dyDescent="0.15">
      <c r="A15" s="169"/>
      <c r="B15" s="169"/>
      <c r="C15" s="169"/>
      <c r="D15" s="18"/>
      <c r="E15" s="19"/>
      <c r="F15" s="168"/>
      <c r="G15" s="168"/>
      <c r="H15" s="168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</row>
    <row r="16" spans="1:19" ht="23.45" customHeight="1" x14ac:dyDescent="0.15">
      <c r="A16" s="169"/>
      <c r="B16" s="169"/>
      <c r="C16" s="169"/>
      <c r="D16" s="18"/>
      <c r="E16" s="19"/>
      <c r="F16" s="168"/>
      <c r="G16" s="168"/>
      <c r="H16" s="168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</row>
    <row r="17" spans="1:19" ht="23.45" customHeight="1" x14ac:dyDescent="0.15">
      <c r="A17" s="169"/>
      <c r="B17" s="169"/>
      <c r="C17" s="169"/>
      <c r="D17" s="18"/>
      <c r="E17" s="19"/>
      <c r="F17" s="168"/>
      <c r="G17" s="168"/>
      <c r="H17" s="168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ht="23.45" customHeight="1" x14ac:dyDescent="0.15">
      <c r="A18" s="169"/>
      <c r="B18" s="169"/>
      <c r="C18" s="169"/>
      <c r="D18" s="18"/>
      <c r="E18" s="170"/>
      <c r="F18" s="168"/>
      <c r="G18" s="168"/>
      <c r="H18" s="168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8" workbookViewId="0">
      <selection activeCell="I22" sqref="I22"/>
    </sheetView>
  </sheetViews>
  <sheetFormatPr defaultColWidth="7.25" defaultRowHeight="11.25" x14ac:dyDescent="0.15"/>
  <cols>
    <col min="1" max="3" width="5.25" style="110" customWidth="1"/>
    <col min="4" max="4" width="6.5" style="110" customWidth="1"/>
    <col min="5" max="5" width="15.5" style="110" customWidth="1"/>
    <col min="6" max="6" width="12.75" style="110" customWidth="1"/>
    <col min="7" max="7" width="13.375" style="110" customWidth="1"/>
    <col min="8" max="8" width="11.875" style="110" customWidth="1"/>
    <col min="9" max="9" width="11.75" style="110" customWidth="1"/>
    <col min="10" max="10" width="10.875" style="110" customWidth="1"/>
    <col min="11" max="11" width="12.125" style="110" customWidth="1"/>
    <col min="12" max="13" width="10.875" style="110" customWidth="1"/>
    <col min="14" max="245" width="7.25" style="110" customWidth="1"/>
    <col min="246" max="16384" width="7.25" style="110"/>
  </cols>
  <sheetData>
    <row r="1" spans="1:13" ht="25.5" customHeight="1" x14ac:dyDescent="0.15">
      <c r="A1" s="112"/>
      <c r="B1" s="112"/>
      <c r="C1" s="113"/>
      <c r="D1" s="114"/>
      <c r="E1" s="115"/>
      <c r="F1" s="116"/>
      <c r="G1" s="116"/>
      <c r="H1" s="116"/>
      <c r="I1" s="140"/>
      <c r="J1" s="116"/>
      <c r="K1" s="116"/>
      <c r="L1" s="116"/>
      <c r="M1" s="141" t="s">
        <v>53</v>
      </c>
    </row>
    <row r="2" spans="1:13" ht="21.75" customHeight="1" x14ac:dyDescent="0.15">
      <c r="A2" s="260" t="s">
        <v>54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25.5" customHeight="1" x14ac:dyDescent="0.15">
      <c r="A3" s="246" t="s">
        <v>2</v>
      </c>
      <c r="B3" s="247"/>
      <c r="C3" s="247"/>
      <c r="D3" s="247"/>
      <c r="E3" s="247"/>
      <c r="F3" s="116"/>
      <c r="G3" s="117"/>
      <c r="H3" s="117"/>
      <c r="I3" s="117"/>
      <c r="J3" s="117"/>
      <c r="K3" s="117"/>
      <c r="L3" s="117"/>
      <c r="M3" s="142" t="s">
        <v>3</v>
      </c>
    </row>
    <row r="4" spans="1:13" ht="25.5" customHeight="1" x14ac:dyDescent="0.15">
      <c r="A4" s="118" t="s">
        <v>42</v>
      </c>
      <c r="B4" s="119"/>
      <c r="C4" s="119"/>
      <c r="D4" s="261" t="s">
        <v>43</v>
      </c>
      <c r="E4" s="261" t="s">
        <v>44</v>
      </c>
      <c r="F4" s="261" t="s">
        <v>45</v>
      </c>
      <c r="G4" s="120" t="s">
        <v>55</v>
      </c>
      <c r="H4" s="120"/>
      <c r="I4" s="120"/>
      <c r="J4" s="143"/>
      <c r="K4" s="144" t="s">
        <v>56</v>
      </c>
      <c r="L4" s="120"/>
      <c r="M4" s="143"/>
    </row>
    <row r="5" spans="1:13" ht="25.5" customHeight="1" x14ac:dyDescent="0.15">
      <c r="A5" s="121" t="s">
        <v>47</v>
      </c>
      <c r="B5" s="122" t="s">
        <v>48</v>
      </c>
      <c r="C5" s="122" t="s">
        <v>49</v>
      </c>
      <c r="D5" s="261"/>
      <c r="E5" s="261"/>
      <c r="F5" s="261"/>
      <c r="G5" s="123" t="s">
        <v>17</v>
      </c>
      <c r="H5" s="31" t="s">
        <v>57</v>
      </c>
      <c r="I5" s="31" t="s">
        <v>58</v>
      </c>
      <c r="J5" s="31" t="s">
        <v>59</v>
      </c>
      <c r="K5" s="31" t="s">
        <v>17</v>
      </c>
      <c r="L5" s="31" t="s">
        <v>60</v>
      </c>
      <c r="M5" s="31" t="s">
        <v>61</v>
      </c>
    </row>
    <row r="6" spans="1:13" ht="20.25" customHeight="1" x14ac:dyDescent="0.15">
      <c r="A6" s="124" t="s">
        <v>50</v>
      </c>
      <c r="B6" s="125" t="s">
        <v>50</v>
      </c>
      <c r="C6" s="125" t="s">
        <v>50</v>
      </c>
      <c r="D6" s="126" t="s">
        <v>50</v>
      </c>
      <c r="E6" s="127" t="s">
        <v>50</v>
      </c>
      <c r="F6" s="126">
        <v>1</v>
      </c>
      <c r="G6" s="128">
        <v>2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</row>
    <row r="7" spans="1:13" s="111" customFormat="1" ht="21.6" customHeight="1" x14ac:dyDescent="0.15">
      <c r="A7" s="18"/>
      <c r="B7" s="18"/>
      <c r="C7" s="18"/>
      <c r="D7" s="18"/>
      <c r="E7" s="19" t="s">
        <v>9</v>
      </c>
      <c r="F7" s="129">
        <f>SUM(F8:F31)</f>
        <v>537.85379999999998</v>
      </c>
      <c r="G7" s="129">
        <f>H7+I7+J7</f>
        <v>345.85379999999998</v>
      </c>
      <c r="H7" s="129">
        <f>SUM(H8:H31)</f>
        <v>185.91489999999999</v>
      </c>
      <c r="I7" s="129">
        <f>SUM(I8:I31)</f>
        <v>38.972799999999999</v>
      </c>
      <c r="J7" s="129">
        <f>SUM(J8:J31)</f>
        <v>120.9661</v>
      </c>
      <c r="K7" s="129">
        <f>L7</f>
        <v>192</v>
      </c>
      <c r="L7" s="129">
        <f>SUM(L9:L31)</f>
        <v>192</v>
      </c>
      <c r="M7" s="145"/>
    </row>
    <row r="8" spans="1:13" ht="27" customHeight="1" x14ac:dyDescent="0.15">
      <c r="A8" s="55" t="s">
        <v>62</v>
      </c>
      <c r="B8" s="55" t="s">
        <v>63</v>
      </c>
      <c r="C8" s="55" t="s">
        <v>64</v>
      </c>
      <c r="D8" s="18" t="s">
        <v>51</v>
      </c>
      <c r="E8" s="130" t="s">
        <v>65</v>
      </c>
      <c r="F8" s="129">
        <f t="shared" ref="F8:F31" si="0">SUM(G8+K8)</f>
        <v>220.46549999999999</v>
      </c>
      <c r="G8" s="129">
        <f>H8+I8+J8</f>
        <v>220.46549999999999</v>
      </c>
      <c r="H8" s="129">
        <v>185.91489999999999</v>
      </c>
      <c r="I8" s="129">
        <v>23.584499999999998</v>
      </c>
      <c r="J8" s="129">
        <v>10.966100000000001</v>
      </c>
      <c r="K8" s="129">
        <f t="shared" ref="K8:K12" si="1">L8</f>
        <v>0</v>
      </c>
      <c r="L8" s="129"/>
      <c r="M8" s="145"/>
    </row>
    <row r="9" spans="1:13" ht="23.25" customHeight="1" x14ac:dyDescent="0.15">
      <c r="A9" s="55" t="s">
        <v>62</v>
      </c>
      <c r="B9" s="55" t="s">
        <v>63</v>
      </c>
      <c r="C9" s="55" t="s">
        <v>66</v>
      </c>
      <c r="D9" s="18" t="s">
        <v>51</v>
      </c>
      <c r="E9" s="130" t="s">
        <v>65</v>
      </c>
      <c r="F9" s="129">
        <f t="shared" si="0"/>
        <v>102</v>
      </c>
      <c r="G9" s="129"/>
      <c r="H9" s="131"/>
      <c r="I9" s="146"/>
      <c r="J9" s="146"/>
      <c r="K9" s="129">
        <f t="shared" si="1"/>
        <v>102</v>
      </c>
      <c r="L9" s="129">
        <f>8+94</f>
        <v>102</v>
      </c>
      <c r="M9" s="145"/>
    </row>
    <row r="10" spans="1:13" ht="23.25" customHeight="1" x14ac:dyDescent="0.15">
      <c r="A10" s="55" t="s">
        <v>62</v>
      </c>
      <c r="B10" s="55" t="s">
        <v>67</v>
      </c>
      <c r="C10" s="55" t="s">
        <v>64</v>
      </c>
      <c r="D10" s="18" t="s">
        <v>51</v>
      </c>
      <c r="E10" s="132" t="s">
        <v>68</v>
      </c>
      <c r="F10" s="129"/>
      <c r="G10" s="129"/>
      <c r="H10" s="131"/>
      <c r="I10" s="146"/>
      <c r="J10" s="146"/>
      <c r="K10" s="129">
        <f t="shared" si="1"/>
        <v>0</v>
      </c>
      <c r="L10" s="147"/>
      <c r="M10" s="145"/>
    </row>
    <row r="11" spans="1:13" ht="23.25" customHeight="1" x14ac:dyDescent="0.15">
      <c r="A11" s="55" t="s">
        <v>69</v>
      </c>
      <c r="B11" s="55" t="s">
        <v>66</v>
      </c>
      <c r="C11" s="55" t="s">
        <v>64</v>
      </c>
      <c r="D11" s="18" t="s">
        <v>51</v>
      </c>
      <c r="E11" s="132" t="s">
        <v>70</v>
      </c>
      <c r="F11" s="129"/>
      <c r="G11" s="129"/>
      <c r="H11" s="131"/>
      <c r="I11" s="146"/>
      <c r="J11" s="146"/>
      <c r="K11" s="129">
        <f t="shared" si="1"/>
        <v>0</v>
      </c>
      <c r="L11" s="147"/>
      <c r="M11" s="145"/>
    </row>
    <row r="12" spans="1:13" ht="23.25" customHeight="1" x14ac:dyDescent="0.15">
      <c r="A12" s="55" t="s">
        <v>71</v>
      </c>
      <c r="B12" s="55" t="s">
        <v>64</v>
      </c>
      <c r="C12" s="55" t="s">
        <v>64</v>
      </c>
      <c r="D12" s="18" t="s">
        <v>51</v>
      </c>
      <c r="E12" s="130" t="s">
        <v>72</v>
      </c>
      <c r="F12" s="129"/>
      <c r="G12" s="129"/>
      <c r="H12" s="131"/>
      <c r="I12" s="146"/>
      <c r="J12" s="146"/>
      <c r="K12" s="129">
        <f t="shared" si="1"/>
        <v>0</v>
      </c>
      <c r="L12" s="147"/>
      <c r="M12" s="145"/>
    </row>
    <row r="13" spans="1:13" ht="23.25" customHeight="1" x14ac:dyDescent="0.15">
      <c r="A13" s="55" t="s">
        <v>71</v>
      </c>
      <c r="B13" s="55" t="s">
        <v>66</v>
      </c>
      <c r="C13" s="55" t="s">
        <v>64</v>
      </c>
      <c r="D13" s="18" t="s">
        <v>51</v>
      </c>
      <c r="E13" s="133" t="s">
        <v>73</v>
      </c>
      <c r="F13" s="129"/>
      <c r="G13" s="129"/>
      <c r="H13" s="131"/>
      <c r="I13" s="146"/>
      <c r="J13" s="146"/>
      <c r="K13" s="129"/>
      <c r="L13" s="129"/>
      <c r="M13" s="145"/>
    </row>
    <row r="14" spans="1:13" ht="23.25" customHeight="1" x14ac:dyDescent="0.15">
      <c r="A14" s="55" t="s">
        <v>71</v>
      </c>
      <c r="B14" s="55" t="s">
        <v>63</v>
      </c>
      <c r="C14" s="55" t="s">
        <v>64</v>
      </c>
      <c r="D14" s="18" t="s">
        <v>51</v>
      </c>
      <c r="E14" s="130" t="s">
        <v>74</v>
      </c>
      <c r="F14" s="129"/>
      <c r="G14" s="129"/>
      <c r="H14" s="131"/>
      <c r="I14" s="146"/>
      <c r="J14" s="146"/>
      <c r="K14" s="129">
        <f t="shared" ref="K14:K20" si="2">L14</f>
        <v>0</v>
      </c>
      <c r="L14" s="129"/>
      <c r="M14" s="145"/>
    </row>
    <row r="15" spans="1:13" ht="23.25" customHeight="1" x14ac:dyDescent="0.15">
      <c r="A15" s="55" t="s">
        <v>75</v>
      </c>
      <c r="B15" s="55" t="s">
        <v>76</v>
      </c>
      <c r="C15" s="55" t="s">
        <v>76</v>
      </c>
      <c r="D15" s="18" t="s">
        <v>51</v>
      </c>
      <c r="E15" s="130" t="s">
        <v>77</v>
      </c>
      <c r="F15" s="129">
        <f t="shared" si="0"/>
        <v>30</v>
      </c>
      <c r="G15" s="129"/>
      <c r="H15" s="131"/>
      <c r="I15" s="146"/>
      <c r="J15" s="146"/>
      <c r="K15" s="129">
        <v>30</v>
      </c>
      <c r="L15" s="129">
        <v>30</v>
      </c>
      <c r="M15" s="145"/>
    </row>
    <row r="16" spans="1:13" ht="23.25" customHeight="1" x14ac:dyDescent="0.15">
      <c r="A16" s="55" t="s">
        <v>78</v>
      </c>
      <c r="B16" s="55" t="s">
        <v>79</v>
      </c>
      <c r="C16" s="55" t="s">
        <v>80</v>
      </c>
      <c r="D16" s="18" t="s">
        <v>51</v>
      </c>
      <c r="E16" s="130" t="s">
        <v>81</v>
      </c>
      <c r="F16" s="129"/>
      <c r="G16" s="129"/>
      <c r="H16" s="131"/>
      <c r="I16" s="146"/>
      <c r="J16" s="146"/>
      <c r="K16" s="129">
        <f t="shared" si="2"/>
        <v>0</v>
      </c>
      <c r="L16" s="129"/>
      <c r="M16" s="145"/>
    </row>
    <row r="17" spans="1:13" ht="23.25" customHeight="1" x14ac:dyDescent="0.15">
      <c r="A17" s="55" t="s">
        <v>82</v>
      </c>
      <c r="B17" s="55" t="s">
        <v>64</v>
      </c>
      <c r="C17" s="55" t="s">
        <v>64</v>
      </c>
      <c r="D17" s="18" t="s">
        <v>51</v>
      </c>
      <c r="E17" s="130" t="s">
        <v>83</v>
      </c>
      <c r="F17" s="129"/>
      <c r="G17" s="129"/>
      <c r="H17" s="131"/>
      <c r="I17" s="146"/>
      <c r="J17" s="146"/>
      <c r="K17" s="129">
        <f t="shared" si="2"/>
        <v>0</v>
      </c>
      <c r="L17" s="147"/>
      <c r="M17" s="145"/>
    </row>
    <row r="18" spans="1:13" ht="23.25" customHeight="1" x14ac:dyDescent="0.15">
      <c r="A18" s="134" t="s">
        <v>84</v>
      </c>
      <c r="B18" s="134" t="s">
        <v>64</v>
      </c>
      <c r="C18" s="134" t="s">
        <v>64</v>
      </c>
      <c r="D18" s="18" t="s">
        <v>51</v>
      </c>
      <c r="E18" s="135" t="s">
        <v>85</v>
      </c>
      <c r="F18" s="136"/>
      <c r="G18" s="129"/>
      <c r="H18" s="137"/>
      <c r="I18" s="148"/>
      <c r="J18" s="148"/>
      <c r="K18" s="136">
        <f t="shared" si="2"/>
        <v>0</v>
      </c>
      <c r="L18" s="149"/>
      <c r="M18" s="150"/>
    </row>
    <row r="19" spans="1:13" ht="24" customHeight="1" x14ac:dyDescent="0.15">
      <c r="A19" s="138" t="s">
        <v>84</v>
      </c>
      <c r="B19" s="138" t="s">
        <v>63</v>
      </c>
      <c r="C19" s="138" t="s">
        <v>63</v>
      </c>
      <c r="D19" s="18" t="s">
        <v>51</v>
      </c>
      <c r="E19" s="130" t="s">
        <v>85</v>
      </c>
      <c r="F19" s="129">
        <f t="shared" si="0"/>
        <v>30</v>
      </c>
      <c r="G19" s="129"/>
      <c r="H19" s="129"/>
      <c r="I19" s="129"/>
      <c r="J19" s="129"/>
      <c r="K19" s="129">
        <f t="shared" si="2"/>
        <v>30</v>
      </c>
      <c r="L19" s="129">
        <v>30</v>
      </c>
      <c r="M19" s="151"/>
    </row>
    <row r="20" spans="1:13" ht="24" customHeight="1" x14ac:dyDescent="0.15">
      <c r="A20" s="138" t="s">
        <v>69</v>
      </c>
      <c r="B20" s="138" t="s">
        <v>64</v>
      </c>
      <c r="C20" s="138" t="s">
        <v>64</v>
      </c>
      <c r="D20" s="18" t="s">
        <v>51</v>
      </c>
      <c r="E20" s="130" t="s">
        <v>86</v>
      </c>
      <c r="F20" s="129"/>
      <c r="G20" s="129"/>
      <c r="H20" s="129"/>
      <c r="I20" s="129"/>
      <c r="J20" s="129"/>
      <c r="K20" s="129">
        <f t="shared" si="2"/>
        <v>0</v>
      </c>
      <c r="L20" s="129"/>
      <c r="M20" s="151"/>
    </row>
    <row r="21" spans="1:13" ht="24" customHeight="1" x14ac:dyDescent="0.15">
      <c r="A21" s="138" t="s">
        <v>62</v>
      </c>
      <c r="B21" s="138" t="s">
        <v>87</v>
      </c>
      <c r="C21" s="138" t="s">
        <v>76</v>
      </c>
      <c r="D21" s="18" t="s">
        <v>51</v>
      </c>
      <c r="E21" s="130" t="s">
        <v>88</v>
      </c>
      <c r="F21" s="129">
        <f t="shared" si="0"/>
        <v>30</v>
      </c>
      <c r="G21" s="129"/>
      <c r="H21" s="129"/>
      <c r="I21" s="129"/>
      <c r="J21" s="129"/>
      <c r="K21" s="129">
        <v>30</v>
      </c>
      <c r="L21" s="129">
        <v>30</v>
      </c>
      <c r="M21" s="151"/>
    </row>
    <row r="22" spans="1:13" ht="24" customHeight="1" x14ac:dyDescent="0.15">
      <c r="A22" s="138" t="s">
        <v>71</v>
      </c>
      <c r="B22" s="138" t="s">
        <v>89</v>
      </c>
      <c r="C22" s="138" t="s">
        <v>87</v>
      </c>
      <c r="D22" s="18" t="s">
        <v>51</v>
      </c>
      <c r="E22" s="130" t="s">
        <v>90</v>
      </c>
      <c r="F22" s="129">
        <f t="shared" si="0"/>
        <v>75</v>
      </c>
      <c r="G22" s="129">
        <f t="shared" ref="G22:G31" si="3">H22+I22+J22</f>
        <v>75</v>
      </c>
      <c r="H22" s="139"/>
      <c r="I22" s="139"/>
      <c r="J22" s="139">
        <v>75</v>
      </c>
      <c r="K22" s="129">
        <f t="shared" ref="K22:K31" si="4">L22</f>
        <v>0</v>
      </c>
      <c r="L22" s="129"/>
      <c r="M22" s="151"/>
    </row>
    <row r="23" spans="1:13" ht="24" customHeight="1" x14ac:dyDescent="0.15">
      <c r="A23" s="138" t="s">
        <v>71</v>
      </c>
      <c r="B23" s="138" t="s">
        <v>89</v>
      </c>
      <c r="C23" s="138" t="s">
        <v>67</v>
      </c>
      <c r="D23" s="18" t="s">
        <v>51</v>
      </c>
      <c r="E23" s="130" t="s">
        <v>91</v>
      </c>
      <c r="F23" s="129">
        <f t="shared" si="0"/>
        <v>16</v>
      </c>
      <c r="G23" s="129">
        <f t="shared" si="3"/>
        <v>16</v>
      </c>
      <c r="H23" s="139"/>
      <c r="I23" s="139"/>
      <c r="J23" s="139">
        <v>16</v>
      </c>
      <c r="K23" s="129">
        <f t="shared" si="4"/>
        <v>0</v>
      </c>
      <c r="L23" s="152"/>
      <c r="M23" s="151"/>
    </row>
    <row r="24" spans="1:13" ht="24" customHeight="1" x14ac:dyDescent="0.15">
      <c r="A24" s="138" t="s">
        <v>92</v>
      </c>
      <c r="B24" s="138" t="s">
        <v>64</v>
      </c>
      <c r="C24" s="138" t="s">
        <v>67</v>
      </c>
      <c r="D24" s="18" t="s">
        <v>51</v>
      </c>
      <c r="E24" s="130" t="s">
        <v>93</v>
      </c>
      <c r="F24" s="129">
        <f t="shared" si="0"/>
        <v>3</v>
      </c>
      <c r="G24" s="129">
        <f t="shared" si="3"/>
        <v>3</v>
      </c>
      <c r="H24" s="139"/>
      <c r="I24" s="139"/>
      <c r="J24" s="139">
        <v>3</v>
      </c>
      <c r="K24" s="129">
        <f t="shared" si="4"/>
        <v>0</v>
      </c>
      <c r="L24" s="152"/>
      <c r="M24" s="151"/>
    </row>
    <row r="25" spans="1:13" ht="24" customHeight="1" x14ac:dyDescent="0.15">
      <c r="A25" s="138" t="s">
        <v>94</v>
      </c>
      <c r="B25" s="138" t="s">
        <v>67</v>
      </c>
      <c r="C25" s="138" t="s">
        <v>64</v>
      </c>
      <c r="D25" s="18" t="s">
        <v>51</v>
      </c>
      <c r="E25" s="130" t="s">
        <v>95</v>
      </c>
      <c r="F25" s="129">
        <f t="shared" si="0"/>
        <v>2</v>
      </c>
      <c r="G25" s="129">
        <f t="shared" si="3"/>
        <v>2</v>
      </c>
      <c r="H25" s="139"/>
      <c r="I25" s="139"/>
      <c r="J25" s="139">
        <v>2</v>
      </c>
      <c r="K25" s="129">
        <f t="shared" si="4"/>
        <v>0</v>
      </c>
      <c r="L25" s="152"/>
      <c r="M25" s="151"/>
    </row>
    <row r="26" spans="1:13" ht="24" customHeight="1" x14ac:dyDescent="0.15">
      <c r="A26" s="138" t="s">
        <v>94</v>
      </c>
      <c r="B26" s="138" t="s">
        <v>67</v>
      </c>
      <c r="C26" s="138" t="s">
        <v>96</v>
      </c>
      <c r="D26" s="18" t="s">
        <v>51</v>
      </c>
      <c r="E26" s="130" t="s">
        <v>97</v>
      </c>
      <c r="F26" s="129">
        <f t="shared" si="0"/>
        <v>1</v>
      </c>
      <c r="G26" s="129">
        <f t="shared" si="3"/>
        <v>1</v>
      </c>
      <c r="H26" s="139"/>
      <c r="I26" s="139"/>
      <c r="J26" s="139">
        <v>1</v>
      </c>
      <c r="K26" s="129">
        <f t="shared" si="4"/>
        <v>0</v>
      </c>
      <c r="L26" s="152"/>
      <c r="M26" s="151"/>
    </row>
    <row r="27" spans="1:13" ht="24" customHeight="1" x14ac:dyDescent="0.15">
      <c r="A27" s="138" t="s">
        <v>94</v>
      </c>
      <c r="B27" s="138" t="s">
        <v>67</v>
      </c>
      <c r="C27" s="138" t="s">
        <v>87</v>
      </c>
      <c r="D27" s="18" t="s">
        <v>51</v>
      </c>
      <c r="E27" s="130" t="s">
        <v>98</v>
      </c>
      <c r="F27" s="129">
        <f t="shared" si="0"/>
        <v>1</v>
      </c>
      <c r="G27" s="129">
        <f t="shared" si="3"/>
        <v>1</v>
      </c>
      <c r="H27" s="139"/>
      <c r="I27" s="139"/>
      <c r="J27" s="139">
        <v>1</v>
      </c>
      <c r="K27" s="129">
        <f t="shared" si="4"/>
        <v>0</v>
      </c>
      <c r="L27" s="152"/>
      <c r="M27" s="151"/>
    </row>
    <row r="28" spans="1:13" ht="24" customHeight="1" x14ac:dyDescent="0.15">
      <c r="A28" s="138" t="s">
        <v>94</v>
      </c>
      <c r="B28" s="138" t="s">
        <v>64</v>
      </c>
      <c r="C28" s="138" t="s">
        <v>63</v>
      </c>
      <c r="D28" s="18" t="s">
        <v>51</v>
      </c>
      <c r="E28" s="130" t="s">
        <v>99</v>
      </c>
      <c r="F28" s="129">
        <f t="shared" si="0"/>
        <v>2</v>
      </c>
      <c r="G28" s="129">
        <f t="shared" si="3"/>
        <v>2</v>
      </c>
      <c r="H28" s="139"/>
      <c r="I28" s="139"/>
      <c r="J28" s="139">
        <v>2</v>
      </c>
      <c r="K28" s="129">
        <f t="shared" si="4"/>
        <v>0</v>
      </c>
      <c r="L28" s="152"/>
      <c r="M28" s="151"/>
    </row>
    <row r="29" spans="1:13" ht="24" customHeight="1" x14ac:dyDescent="0.15">
      <c r="A29" s="138" t="s">
        <v>100</v>
      </c>
      <c r="B29" s="138" t="s">
        <v>67</v>
      </c>
      <c r="C29" s="138" t="s">
        <v>87</v>
      </c>
      <c r="D29" s="18" t="s">
        <v>51</v>
      </c>
      <c r="E29" s="130" t="s">
        <v>101</v>
      </c>
      <c r="F29" s="129">
        <f t="shared" si="0"/>
        <v>2</v>
      </c>
      <c r="G29" s="129">
        <f t="shared" si="3"/>
        <v>2</v>
      </c>
      <c r="H29" s="139"/>
      <c r="I29" s="139"/>
      <c r="J29" s="139">
        <v>2</v>
      </c>
      <c r="K29" s="129">
        <f t="shared" si="4"/>
        <v>0</v>
      </c>
      <c r="L29" s="152"/>
      <c r="M29" s="151"/>
    </row>
    <row r="30" spans="1:13" ht="24" customHeight="1" x14ac:dyDescent="0.15">
      <c r="A30" s="138" t="s">
        <v>94</v>
      </c>
      <c r="B30" s="138" t="s">
        <v>66</v>
      </c>
      <c r="C30" s="138" t="s">
        <v>96</v>
      </c>
      <c r="D30" s="18" t="s">
        <v>51</v>
      </c>
      <c r="E30" s="130" t="s">
        <v>102</v>
      </c>
      <c r="F30" s="129">
        <f t="shared" si="0"/>
        <v>8</v>
      </c>
      <c r="G30" s="129">
        <f t="shared" si="3"/>
        <v>8</v>
      </c>
      <c r="H30" s="139"/>
      <c r="I30" s="139"/>
      <c r="J30" s="139">
        <v>8</v>
      </c>
      <c r="K30" s="129">
        <f t="shared" si="4"/>
        <v>0</v>
      </c>
      <c r="L30" s="152"/>
      <c r="M30" s="151"/>
    </row>
    <row r="31" spans="1:13" ht="24" customHeight="1" x14ac:dyDescent="0.15">
      <c r="A31" s="138" t="s">
        <v>103</v>
      </c>
      <c r="B31" s="138" t="s">
        <v>89</v>
      </c>
      <c r="C31" s="138" t="s">
        <v>76</v>
      </c>
      <c r="D31" s="18" t="s">
        <v>51</v>
      </c>
      <c r="E31" s="130" t="s">
        <v>104</v>
      </c>
      <c r="F31" s="129">
        <f t="shared" si="0"/>
        <v>15.388299999999999</v>
      </c>
      <c r="G31" s="129">
        <f t="shared" si="3"/>
        <v>15.388299999999999</v>
      </c>
      <c r="H31" s="139"/>
      <c r="I31" s="139">
        <v>15.388299999999999</v>
      </c>
      <c r="J31" s="139"/>
      <c r="K31" s="129">
        <f t="shared" si="4"/>
        <v>0</v>
      </c>
      <c r="L31" s="152"/>
      <c r="M31" s="151"/>
    </row>
  </sheetData>
  <mergeCells count="5">
    <mergeCell ref="A2:M2"/>
    <mergeCell ref="A3:E3"/>
    <mergeCell ref="D4:D5"/>
    <mergeCell ref="E4:E5"/>
    <mergeCell ref="F4:F5"/>
  </mergeCells>
  <phoneticPr fontId="1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3" workbookViewId="0">
      <selection activeCell="F25" sqref="F25"/>
    </sheetView>
  </sheetViews>
  <sheetFormatPr defaultColWidth="7.25" defaultRowHeight="11.25" x14ac:dyDescent="0.15"/>
  <cols>
    <col min="1" max="1" width="4.125" style="66" customWidth="1"/>
    <col min="2" max="2" width="28.75" style="66" customWidth="1"/>
    <col min="3" max="3" width="15.25" style="64" customWidth="1"/>
    <col min="4" max="4" width="25.75" style="64" customWidth="1"/>
    <col min="5" max="5" width="12.875" style="64" customWidth="1"/>
    <col min="6" max="6" width="12.375" style="64" customWidth="1"/>
    <col min="7" max="7" width="13.125" style="67" customWidth="1"/>
    <col min="8" max="12" width="11.25" style="64" customWidth="1"/>
    <col min="13" max="16384" width="7.25" style="66"/>
  </cols>
  <sheetData>
    <row r="1" spans="1:12" s="64" customFormat="1" ht="17.25" customHeight="1" x14ac:dyDescent="0.15">
      <c r="A1" s="68"/>
      <c r="B1" s="68"/>
      <c r="C1" s="69"/>
      <c r="D1" s="69"/>
      <c r="E1" s="70"/>
      <c r="F1" s="70"/>
      <c r="G1" s="71"/>
      <c r="H1" s="72"/>
      <c r="I1" s="72"/>
      <c r="J1" s="72"/>
      <c r="K1" s="105"/>
      <c r="L1" s="106" t="s">
        <v>105</v>
      </c>
    </row>
    <row r="2" spans="1:12" s="64" customFormat="1" ht="27" customHeight="1" x14ac:dyDescent="0.15">
      <c r="A2" s="262" t="s">
        <v>106</v>
      </c>
      <c r="B2" s="262"/>
      <c r="C2" s="262"/>
      <c r="D2" s="262"/>
      <c r="E2" s="262"/>
      <c r="F2" s="262"/>
      <c r="G2" s="263"/>
      <c r="H2" s="262"/>
      <c r="I2" s="262"/>
      <c r="J2" s="262"/>
      <c r="K2" s="262"/>
      <c r="L2" s="262"/>
    </row>
    <row r="3" spans="1:12" s="64" customFormat="1" ht="14.25" customHeight="1" x14ac:dyDescent="0.15">
      <c r="A3" s="246" t="s">
        <v>2</v>
      </c>
      <c r="B3" s="247"/>
      <c r="C3" s="247"/>
      <c r="D3" s="247"/>
      <c r="E3" s="247"/>
      <c r="F3" s="73"/>
      <c r="G3" s="74"/>
      <c r="H3" s="73"/>
      <c r="I3" s="73"/>
      <c r="J3" s="73"/>
      <c r="K3" s="73"/>
      <c r="L3" s="107" t="s">
        <v>3</v>
      </c>
    </row>
    <row r="4" spans="1:12" s="65" customFormat="1" ht="16.350000000000001" customHeight="1" x14ac:dyDescent="0.15">
      <c r="A4" s="264" t="s">
        <v>107</v>
      </c>
      <c r="B4" s="265"/>
      <c r="C4" s="266"/>
      <c r="D4" s="75" t="s">
        <v>5</v>
      </c>
      <c r="E4" s="76"/>
      <c r="F4" s="75"/>
      <c r="G4" s="77"/>
      <c r="H4" s="75"/>
      <c r="I4" s="75"/>
      <c r="J4" s="75"/>
      <c r="K4" s="75"/>
      <c r="L4" s="75"/>
    </row>
    <row r="5" spans="1:12" s="65" customFormat="1" ht="15.6" customHeight="1" x14ac:dyDescent="0.15">
      <c r="A5" s="284" t="s">
        <v>108</v>
      </c>
      <c r="B5" s="285"/>
      <c r="C5" s="279" t="s">
        <v>7</v>
      </c>
      <c r="D5" s="279" t="s">
        <v>6</v>
      </c>
      <c r="E5" s="281" t="s">
        <v>9</v>
      </c>
      <c r="F5" s="78" t="s">
        <v>10</v>
      </c>
      <c r="G5" s="77"/>
      <c r="H5" s="78"/>
      <c r="I5" s="78"/>
      <c r="J5" s="78"/>
      <c r="K5" s="78"/>
      <c r="L5" s="78"/>
    </row>
    <row r="6" spans="1:12" s="65" customFormat="1" ht="15" customHeight="1" x14ac:dyDescent="0.15">
      <c r="A6" s="286"/>
      <c r="B6" s="287"/>
      <c r="C6" s="280"/>
      <c r="D6" s="279"/>
      <c r="E6" s="281"/>
      <c r="F6" s="267" t="s">
        <v>12</v>
      </c>
      <c r="G6" s="268"/>
      <c r="H6" s="269"/>
      <c r="I6" s="269"/>
      <c r="J6" s="269"/>
      <c r="K6" s="270"/>
      <c r="L6" s="282" t="s">
        <v>13</v>
      </c>
    </row>
    <row r="7" spans="1:12" s="65" customFormat="1" ht="45" customHeight="1" x14ac:dyDescent="0.15">
      <c r="A7" s="288"/>
      <c r="B7" s="289"/>
      <c r="C7" s="280"/>
      <c r="D7" s="279"/>
      <c r="E7" s="281"/>
      <c r="F7" s="79" t="s">
        <v>17</v>
      </c>
      <c r="G7" s="80" t="s">
        <v>20</v>
      </c>
      <c r="H7" s="81" t="s">
        <v>22</v>
      </c>
      <c r="I7" s="81" t="s">
        <v>24</v>
      </c>
      <c r="J7" s="81" t="s">
        <v>26</v>
      </c>
      <c r="K7" s="108" t="s">
        <v>28</v>
      </c>
      <c r="L7" s="283"/>
    </row>
    <row r="8" spans="1:12" s="65" customFormat="1" ht="18" customHeight="1" x14ac:dyDescent="0.15">
      <c r="A8" s="277" t="s">
        <v>12</v>
      </c>
      <c r="B8" s="82" t="s">
        <v>17</v>
      </c>
      <c r="C8" s="83">
        <v>537.85</v>
      </c>
      <c r="D8" s="84" t="s">
        <v>109</v>
      </c>
      <c r="E8" s="85">
        <f>F8</f>
        <v>244.64</v>
      </c>
      <c r="F8" s="85">
        <f>G8</f>
        <v>244.64</v>
      </c>
      <c r="G8" s="86">
        <f>190.64+54</f>
        <v>244.64</v>
      </c>
      <c r="H8" s="85"/>
      <c r="I8" s="85"/>
      <c r="J8" s="85"/>
      <c r="K8" s="85"/>
      <c r="L8" s="85"/>
    </row>
    <row r="9" spans="1:12" s="65" customFormat="1" ht="18" customHeight="1" x14ac:dyDescent="0.15">
      <c r="A9" s="278"/>
      <c r="B9" s="82" t="s">
        <v>20</v>
      </c>
      <c r="C9" s="83">
        <v>537.85</v>
      </c>
      <c r="D9" s="87" t="s">
        <v>110</v>
      </c>
      <c r="E9" s="85"/>
      <c r="F9" s="85"/>
      <c r="G9" s="86"/>
      <c r="H9" s="85"/>
      <c r="I9" s="85"/>
      <c r="J9" s="85"/>
      <c r="K9" s="85"/>
      <c r="L9" s="85"/>
    </row>
    <row r="10" spans="1:12" s="65" customFormat="1" ht="18" customHeight="1" x14ac:dyDescent="0.15">
      <c r="A10" s="278"/>
      <c r="B10" s="88" t="s">
        <v>22</v>
      </c>
      <c r="C10" s="89"/>
      <c r="D10" s="87" t="s">
        <v>111</v>
      </c>
      <c r="E10" s="85">
        <f t="shared" ref="E10:E19" si="0">F10</f>
        <v>16</v>
      </c>
      <c r="F10" s="85">
        <f>G10</f>
        <v>16</v>
      </c>
      <c r="G10" s="90">
        <v>16</v>
      </c>
      <c r="H10" s="91"/>
      <c r="I10" s="91"/>
      <c r="J10" s="91"/>
      <c r="K10" s="91"/>
      <c r="L10" s="91"/>
    </row>
    <row r="11" spans="1:12" s="65" customFormat="1" ht="18" customHeight="1" x14ac:dyDescent="0.15">
      <c r="A11" s="278"/>
      <c r="B11" s="82" t="s">
        <v>24</v>
      </c>
      <c r="C11" s="89"/>
      <c r="D11" s="87" t="s">
        <v>112</v>
      </c>
      <c r="E11" s="85"/>
      <c r="F11" s="85"/>
      <c r="G11" s="90"/>
      <c r="H11" s="91"/>
      <c r="I11" s="91"/>
      <c r="J11" s="91"/>
      <c r="K11" s="91"/>
      <c r="L11" s="91"/>
    </row>
    <row r="12" spans="1:12" s="65" customFormat="1" ht="18" customHeight="1" x14ac:dyDescent="0.15">
      <c r="A12" s="278"/>
      <c r="B12" s="88" t="s">
        <v>26</v>
      </c>
      <c r="C12" s="89"/>
      <c r="D12" s="87" t="s">
        <v>113</v>
      </c>
      <c r="E12" s="85"/>
      <c r="F12" s="85"/>
      <c r="G12" s="90"/>
      <c r="H12" s="91"/>
      <c r="I12" s="91"/>
      <c r="J12" s="91"/>
      <c r="K12" s="91"/>
      <c r="L12" s="91"/>
    </row>
    <row r="13" spans="1:12" s="65" customFormat="1" ht="18" customHeight="1" x14ac:dyDescent="0.15">
      <c r="A13" s="278"/>
      <c r="B13" s="88" t="s">
        <v>28</v>
      </c>
      <c r="C13" s="89"/>
      <c r="D13" s="87" t="s">
        <v>114</v>
      </c>
      <c r="E13" s="85"/>
      <c r="F13" s="85"/>
      <c r="G13" s="90"/>
      <c r="H13" s="91"/>
      <c r="I13" s="91"/>
      <c r="J13" s="91"/>
      <c r="K13" s="91"/>
      <c r="L13" s="91"/>
    </row>
    <row r="14" spans="1:12" s="65" customFormat="1" ht="18" customHeight="1" x14ac:dyDescent="0.15">
      <c r="A14" s="271" t="s">
        <v>13</v>
      </c>
      <c r="B14" s="271"/>
      <c r="C14" s="89"/>
      <c r="D14" s="84" t="s">
        <v>115</v>
      </c>
      <c r="E14" s="85">
        <f t="shared" si="0"/>
        <v>29.83</v>
      </c>
      <c r="F14" s="85">
        <f t="shared" ref="F14:F19" si="1">G14</f>
        <v>29.83</v>
      </c>
      <c r="G14" s="90">
        <v>29.83</v>
      </c>
      <c r="H14" s="91"/>
      <c r="I14" s="91"/>
      <c r="J14" s="91"/>
      <c r="K14" s="91"/>
      <c r="L14" s="91"/>
    </row>
    <row r="15" spans="1:12" s="65" customFormat="1" ht="18" customHeight="1" x14ac:dyDescent="0.15">
      <c r="A15" s="271"/>
      <c r="B15" s="271"/>
      <c r="C15" s="92"/>
      <c r="D15" s="87" t="s">
        <v>116</v>
      </c>
      <c r="E15" s="85">
        <f t="shared" si="0"/>
        <v>15.38</v>
      </c>
      <c r="F15" s="85">
        <f t="shared" si="1"/>
        <v>15.38</v>
      </c>
      <c r="G15" s="90">
        <v>15.38</v>
      </c>
      <c r="H15" s="91"/>
      <c r="I15" s="91"/>
      <c r="J15" s="91"/>
      <c r="K15" s="91"/>
      <c r="L15" s="91"/>
    </row>
    <row r="16" spans="1:12" s="65" customFormat="1" ht="18" customHeight="1" x14ac:dyDescent="0.15">
      <c r="A16" s="271"/>
      <c r="B16" s="271"/>
      <c r="C16" s="93"/>
      <c r="D16" s="84" t="s">
        <v>117</v>
      </c>
      <c r="E16" s="85">
        <f t="shared" si="0"/>
        <v>70</v>
      </c>
      <c r="F16" s="85">
        <f t="shared" si="1"/>
        <v>70</v>
      </c>
      <c r="G16" s="90">
        <v>70</v>
      </c>
      <c r="H16" s="91"/>
      <c r="I16" s="91"/>
      <c r="J16" s="91"/>
      <c r="K16" s="91"/>
      <c r="L16" s="91"/>
    </row>
    <row r="17" spans="1:13" s="65" customFormat="1" ht="18" customHeight="1" x14ac:dyDescent="0.15">
      <c r="A17" s="272"/>
      <c r="B17" s="272"/>
      <c r="C17" s="40"/>
      <c r="D17" s="84" t="s">
        <v>118</v>
      </c>
      <c r="E17" s="85">
        <f t="shared" si="0"/>
        <v>121</v>
      </c>
      <c r="F17" s="85">
        <f t="shared" si="1"/>
        <v>121</v>
      </c>
      <c r="G17" s="90">
        <v>121</v>
      </c>
      <c r="H17" s="91"/>
      <c r="I17" s="91"/>
      <c r="J17" s="91"/>
      <c r="K17" s="91"/>
      <c r="L17" s="91"/>
    </row>
    <row r="18" spans="1:13" s="65" customFormat="1" ht="18" customHeight="1" x14ac:dyDescent="0.15">
      <c r="A18" s="273"/>
      <c r="B18" s="274"/>
      <c r="C18" s="40"/>
      <c r="D18" s="87" t="s">
        <v>119</v>
      </c>
      <c r="E18" s="85">
        <f t="shared" si="0"/>
        <v>30</v>
      </c>
      <c r="F18" s="85">
        <f t="shared" si="1"/>
        <v>30</v>
      </c>
      <c r="G18" s="90">
        <v>30</v>
      </c>
      <c r="H18" s="91"/>
      <c r="I18" s="91"/>
      <c r="J18" s="91"/>
      <c r="K18" s="91"/>
      <c r="L18" s="91"/>
    </row>
    <row r="19" spans="1:13" s="65" customFormat="1" ht="18" customHeight="1" x14ac:dyDescent="0.15">
      <c r="A19" s="94"/>
      <c r="B19" s="95"/>
      <c r="C19" s="40"/>
      <c r="D19" s="87" t="s">
        <v>120</v>
      </c>
      <c r="E19" s="85">
        <f t="shared" si="0"/>
        <v>3</v>
      </c>
      <c r="F19" s="85">
        <f t="shared" si="1"/>
        <v>3</v>
      </c>
      <c r="G19" s="90">
        <v>3</v>
      </c>
      <c r="H19" s="91"/>
      <c r="I19" s="91"/>
      <c r="J19" s="91"/>
      <c r="K19" s="91"/>
      <c r="L19" s="91"/>
    </row>
    <row r="20" spans="1:13" s="65" customFormat="1" ht="18" customHeight="1" x14ac:dyDescent="0.15">
      <c r="A20" s="273"/>
      <c r="B20" s="274"/>
      <c r="C20" s="40"/>
      <c r="D20" s="87" t="s">
        <v>121</v>
      </c>
      <c r="E20" s="85"/>
      <c r="F20" s="85"/>
      <c r="G20" s="90"/>
      <c r="H20" s="91"/>
      <c r="I20" s="91"/>
      <c r="J20" s="91"/>
      <c r="K20" s="91"/>
      <c r="L20" s="91"/>
      <c r="M20" s="109"/>
    </row>
    <row r="21" spans="1:13" s="65" customFormat="1" ht="18" customHeight="1" x14ac:dyDescent="0.15">
      <c r="A21" s="275"/>
      <c r="B21" s="276"/>
      <c r="C21" s="40"/>
      <c r="D21" s="87" t="s">
        <v>122</v>
      </c>
      <c r="E21" s="85">
        <f>F21</f>
        <v>8</v>
      </c>
      <c r="F21" s="85">
        <f>G21</f>
        <v>8</v>
      </c>
      <c r="G21" s="96">
        <v>8</v>
      </c>
      <c r="H21" s="97"/>
      <c r="I21" s="97"/>
      <c r="J21" s="97"/>
      <c r="K21" s="97"/>
      <c r="L21" s="97"/>
    </row>
    <row r="22" spans="1:13" s="65" customFormat="1" ht="18" customHeight="1" x14ac:dyDescent="0.15">
      <c r="A22" s="273"/>
      <c r="B22" s="274"/>
      <c r="C22" s="40"/>
      <c r="D22" s="87" t="s">
        <v>123</v>
      </c>
      <c r="E22" s="85"/>
      <c r="F22" s="85"/>
      <c r="G22" s="86"/>
      <c r="H22" s="97"/>
      <c r="I22" s="85"/>
      <c r="J22" s="85"/>
      <c r="K22" s="85"/>
      <c r="L22" s="85"/>
    </row>
    <row r="23" spans="1:13" s="65" customFormat="1" ht="18" customHeight="1" x14ac:dyDescent="0.15">
      <c r="A23" s="273"/>
      <c r="B23" s="274"/>
      <c r="C23" s="40"/>
      <c r="D23" s="87" t="s">
        <v>124</v>
      </c>
      <c r="E23" s="85"/>
      <c r="F23" s="85"/>
      <c r="G23" s="86"/>
      <c r="H23" s="97"/>
      <c r="I23" s="85"/>
      <c r="J23" s="85"/>
      <c r="K23" s="85"/>
      <c r="L23" s="85"/>
    </row>
    <row r="24" spans="1:13" s="65" customFormat="1" ht="18" customHeight="1" x14ac:dyDescent="0.15">
      <c r="A24" s="271"/>
      <c r="B24" s="271"/>
      <c r="C24" s="98"/>
      <c r="D24" s="87" t="s">
        <v>125</v>
      </c>
      <c r="E24" s="85"/>
      <c r="F24" s="85"/>
      <c r="G24" s="86"/>
      <c r="H24" s="97"/>
      <c r="I24" s="85"/>
      <c r="J24" s="85"/>
      <c r="K24" s="85"/>
      <c r="L24" s="85"/>
    </row>
    <row r="25" spans="1:13" s="65" customFormat="1" ht="18" customHeight="1" x14ac:dyDescent="0.15">
      <c r="A25" s="99"/>
      <c r="B25" s="100"/>
      <c r="C25" s="98"/>
      <c r="D25" s="87" t="s">
        <v>126</v>
      </c>
      <c r="E25" s="85"/>
      <c r="F25" s="85"/>
      <c r="G25" s="86"/>
      <c r="H25" s="97"/>
      <c r="I25" s="85"/>
      <c r="J25" s="85"/>
      <c r="K25" s="85"/>
      <c r="L25" s="85"/>
    </row>
    <row r="26" spans="1:13" s="65" customFormat="1" ht="18" customHeight="1" x14ac:dyDescent="0.15">
      <c r="A26" s="99"/>
      <c r="B26" s="100"/>
      <c r="C26" s="98"/>
      <c r="D26" s="87" t="s">
        <v>127</v>
      </c>
      <c r="E26" s="85"/>
      <c r="F26" s="85"/>
      <c r="G26" s="86"/>
      <c r="H26" s="97"/>
      <c r="I26" s="85"/>
      <c r="J26" s="85"/>
      <c r="K26" s="85"/>
      <c r="L26" s="85"/>
    </row>
    <row r="27" spans="1:13" s="65" customFormat="1" ht="18" customHeight="1" x14ac:dyDescent="0.15">
      <c r="A27" s="99"/>
      <c r="B27" s="100"/>
      <c r="C27" s="98"/>
      <c r="D27" s="87" t="s">
        <v>128</v>
      </c>
      <c r="E27" s="85"/>
      <c r="F27" s="85"/>
      <c r="G27" s="86"/>
      <c r="H27" s="97"/>
      <c r="I27" s="85"/>
      <c r="J27" s="85"/>
      <c r="K27" s="85"/>
      <c r="L27" s="85"/>
    </row>
    <row r="28" spans="1:13" s="65" customFormat="1" ht="18" customHeight="1" x14ac:dyDescent="0.15">
      <c r="A28" s="99"/>
      <c r="B28" s="100"/>
      <c r="C28" s="98"/>
      <c r="D28" s="87" t="s">
        <v>129</v>
      </c>
      <c r="E28" s="85"/>
      <c r="F28" s="85"/>
      <c r="G28" s="86"/>
      <c r="H28" s="97"/>
      <c r="I28" s="85"/>
      <c r="J28" s="85"/>
      <c r="K28" s="85"/>
      <c r="L28" s="85"/>
    </row>
    <row r="29" spans="1:13" s="65" customFormat="1" ht="18" customHeight="1" x14ac:dyDescent="0.15">
      <c r="A29" s="99"/>
      <c r="B29" s="100"/>
      <c r="C29" s="98"/>
      <c r="D29" s="87" t="s">
        <v>130</v>
      </c>
      <c r="E29" s="85"/>
      <c r="F29" s="85"/>
      <c r="G29" s="86"/>
      <c r="H29" s="97"/>
      <c r="I29" s="85"/>
      <c r="J29" s="85"/>
      <c r="K29" s="85"/>
      <c r="L29" s="85"/>
    </row>
    <row r="30" spans="1:13" s="65" customFormat="1" ht="18" customHeight="1" x14ac:dyDescent="0.15">
      <c r="A30" s="99"/>
      <c r="B30" s="100"/>
      <c r="C30" s="98"/>
      <c r="D30" s="87" t="s">
        <v>131</v>
      </c>
      <c r="E30" s="85"/>
      <c r="F30" s="85"/>
      <c r="G30" s="86"/>
      <c r="H30" s="97"/>
      <c r="I30" s="85"/>
      <c r="J30" s="85"/>
      <c r="K30" s="85"/>
      <c r="L30" s="85"/>
    </row>
    <row r="31" spans="1:13" s="65" customFormat="1" ht="18" customHeight="1" x14ac:dyDescent="0.15">
      <c r="A31" s="99"/>
      <c r="B31" s="100"/>
      <c r="C31" s="98"/>
      <c r="D31" s="87" t="s">
        <v>132</v>
      </c>
      <c r="E31" s="85"/>
      <c r="F31" s="85"/>
      <c r="G31" s="86"/>
      <c r="H31" s="97"/>
      <c r="I31" s="85"/>
      <c r="J31" s="85"/>
      <c r="K31" s="85"/>
      <c r="L31" s="85"/>
    </row>
    <row r="32" spans="1:13" s="65" customFormat="1" ht="18" customHeight="1" x14ac:dyDescent="0.15">
      <c r="A32" s="264" t="s">
        <v>38</v>
      </c>
      <c r="B32" s="266"/>
      <c r="C32" s="83">
        <v>537.85</v>
      </c>
      <c r="D32" s="101" t="s">
        <v>133</v>
      </c>
      <c r="E32" s="83">
        <v>537.85</v>
      </c>
      <c r="F32" s="83">
        <v>537.85</v>
      </c>
      <c r="G32" s="102">
        <f>SUM(G8:G31)</f>
        <v>537.84999999999991</v>
      </c>
      <c r="H32" s="85"/>
      <c r="I32" s="85"/>
      <c r="J32" s="85"/>
      <c r="K32" s="85"/>
      <c r="L32" s="85"/>
    </row>
    <row r="33" spans="1:7" s="65" customFormat="1" ht="14.25" x14ac:dyDescent="0.15">
      <c r="A33" s="103"/>
      <c r="B33" s="103"/>
      <c r="D33" s="32"/>
      <c r="G33" s="104"/>
    </row>
    <row r="34" spans="1:7" s="65" customFormat="1" ht="14.25" x14ac:dyDescent="0.15">
      <c r="A34" s="103"/>
      <c r="B34" s="103"/>
      <c r="G34" s="104"/>
    </row>
    <row r="35" spans="1:7" s="65" customFormat="1" ht="14.25" x14ac:dyDescent="0.15">
      <c r="A35" s="103"/>
      <c r="B35" s="103"/>
      <c r="G35" s="104"/>
    </row>
    <row r="36" spans="1:7" s="65" customFormat="1" ht="14.25" x14ac:dyDescent="0.15">
      <c r="A36" s="103"/>
      <c r="B36" s="103"/>
      <c r="G36" s="104"/>
    </row>
    <row r="37" spans="1:7" s="65" customFormat="1" ht="14.25" x14ac:dyDescent="0.15">
      <c r="A37" s="103"/>
      <c r="B37" s="103"/>
      <c r="G37" s="104"/>
    </row>
    <row r="38" spans="1:7" s="65" customFormat="1" ht="14.25" x14ac:dyDescent="0.15">
      <c r="A38" s="103"/>
      <c r="B38" s="103"/>
      <c r="G38" s="104"/>
    </row>
    <row r="39" spans="1:7" s="65" customFormat="1" ht="14.25" x14ac:dyDescent="0.15">
      <c r="A39" s="103"/>
      <c r="B39" s="103"/>
      <c r="G39" s="104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I14" sqref="I14"/>
    </sheetView>
  </sheetViews>
  <sheetFormatPr defaultColWidth="7.25" defaultRowHeight="11.25" x14ac:dyDescent="0.15"/>
  <cols>
    <col min="1" max="1" width="5.5" style="1" customWidth="1"/>
    <col min="2" max="3" width="4.875" style="1" customWidth="1"/>
    <col min="4" max="4" width="6.5" style="1" customWidth="1"/>
    <col min="5" max="5" width="15.25" style="1" customWidth="1"/>
    <col min="6" max="6" width="12.75" style="1" customWidth="1"/>
    <col min="7" max="13" width="10.875" style="1" customWidth="1"/>
    <col min="14" max="245" width="7.25" style="1" customWidth="1"/>
    <col min="246" max="16384" width="7.25" style="1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134</v>
      </c>
    </row>
    <row r="2" spans="1:13" ht="21.75" customHeight="1" x14ac:dyDescent="0.15">
      <c r="A2" s="290" t="s">
        <v>135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 ht="25.5" customHeight="1" x14ac:dyDescent="0.15">
      <c r="A3" s="246" t="s">
        <v>2</v>
      </c>
      <c r="B3" s="247"/>
      <c r="C3" s="247"/>
      <c r="D3" s="247"/>
      <c r="E3" s="247"/>
      <c r="F3" s="8"/>
      <c r="G3" s="9"/>
      <c r="H3" s="9"/>
      <c r="I3" s="9"/>
      <c r="J3" s="9"/>
      <c r="K3" s="9"/>
      <c r="L3" s="9"/>
      <c r="M3" s="28" t="s">
        <v>3</v>
      </c>
    </row>
    <row r="4" spans="1:13" s="2" customFormat="1" ht="25.5" customHeight="1" x14ac:dyDescent="0.15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55</v>
      </c>
      <c r="H4" s="13"/>
      <c r="I4" s="13"/>
      <c r="J4" s="29"/>
      <c r="K4" s="30" t="s">
        <v>56</v>
      </c>
      <c r="L4" s="13"/>
      <c r="M4" s="29"/>
    </row>
    <row r="5" spans="1:13" s="2" customFormat="1" ht="30.75" customHeight="1" x14ac:dyDescent="0.15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57</v>
      </c>
      <c r="I5" s="31" t="s">
        <v>58</v>
      </c>
      <c r="J5" s="12" t="s">
        <v>59</v>
      </c>
      <c r="K5" s="12" t="s">
        <v>17</v>
      </c>
      <c r="L5" s="12" t="s">
        <v>60</v>
      </c>
      <c r="M5" s="12" t="s">
        <v>61</v>
      </c>
    </row>
    <row r="6" spans="1:13" s="2" customFormat="1" ht="20.25" customHeight="1" x14ac:dyDescent="0.15">
      <c r="A6" s="47" t="s">
        <v>50</v>
      </c>
      <c r="B6" s="48" t="s">
        <v>50</v>
      </c>
      <c r="C6" s="48" t="s">
        <v>50</v>
      </c>
      <c r="D6" s="49" t="s">
        <v>50</v>
      </c>
      <c r="E6" s="50" t="s">
        <v>50</v>
      </c>
      <c r="F6" s="49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3" s="3" customFormat="1" ht="27.6" customHeight="1" x14ac:dyDescent="0.15">
      <c r="A7" s="18"/>
      <c r="B7" s="18"/>
      <c r="C7" s="18"/>
      <c r="D7" s="18"/>
      <c r="E7" s="19" t="s">
        <v>9</v>
      </c>
      <c r="F7" s="52">
        <v>537.85</v>
      </c>
      <c r="G7" s="53">
        <v>345.85379999999998</v>
      </c>
      <c r="H7" s="54" t="s">
        <v>136</v>
      </c>
      <c r="I7" s="56">
        <v>38.972799999999999</v>
      </c>
      <c r="J7" s="56">
        <v>120.9661</v>
      </c>
      <c r="K7" s="52">
        <v>192</v>
      </c>
      <c r="L7" s="52">
        <v>192</v>
      </c>
      <c r="M7" s="52"/>
    </row>
    <row r="8" spans="1:13" s="2" customFormat="1" ht="27.6" customHeight="1" x14ac:dyDescent="0.15">
      <c r="A8" s="18" t="s">
        <v>137</v>
      </c>
      <c r="B8" s="18" t="s">
        <v>138</v>
      </c>
      <c r="C8" s="18" t="s">
        <v>138</v>
      </c>
      <c r="D8" s="18" t="s">
        <v>51</v>
      </c>
      <c r="E8" s="19" t="s">
        <v>52</v>
      </c>
      <c r="F8" s="52">
        <f>L8+G8</f>
        <v>185.91489999999999</v>
      </c>
      <c r="G8" s="53">
        <f>H8</f>
        <v>185.91489999999999</v>
      </c>
      <c r="H8" s="54">
        <v>185.91489999999999</v>
      </c>
      <c r="I8" s="56"/>
      <c r="J8" s="56"/>
      <c r="K8" s="52"/>
      <c r="L8" s="52"/>
      <c r="M8" s="52"/>
    </row>
    <row r="9" spans="1:13" s="2" customFormat="1" ht="27.6" customHeight="1" x14ac:dyDescent="0.15">
      <c r="A9" s="18" t="s">
        <v>137</v>
      </c>
      <c r="B9" s="18" t="s">
        <v>138</v>
      </c>
      <c r="C9" s="55" t="s">
        <v>66</v>
      </c>
      <c r="D9" s="18" t="s">
        <v>51</v>
      </c>
      <c r="E9" s="19" t="s">
        <v>52</v>
      </c>
      <c r="F9" s="52">
        <f>G9</f>
        <v>38.972799999999999</v>
      </c>
      <c r="G9" s="53">
        <f>I9</f>
        <v>38.972799999999999</v>
      </c>
      <c r="H9" s="56"/>
      <c r="I9" s="62">
        <v>38.972799999999999</v>
      </c>
      <c r="J9" s="62"/>
      <c r="K9" s="52"/>
      <c r="L9" s="52"/>
      <c r="M9" s="52"/>
    </row>
    <row r="10" spans="1:13" s="2" customFormat="1" ht="27.6" customHeight="1" x14ac:dyDescent="0.15">
      <c r="A10" s="18" t="s">
        <v>137</v>
      </c>
      <c r="B10" s="18" t="s">
        <v>138</v>
      </c>
      <c r="C10" s="55" t="s">
        <v>63</v>
      </c>
      <c r="D10" s="18" t="s">
        <v>51</v>
      </c>
      <c r="E10" s="19" t="s">
        <v>52</v>
      </c>
      <c r="F10" s="52">
        <f>G10</f>
        <v>120.9661</v>
      </c>
      <c r="G10" s="53">
        <f>J10</f>
        <v>120.9661</v>
      </c>
      <c r="H10" s="57"/>
      <c r="I10" s="62"/>
      <c r="J10" s="62">
        <v>120.9661</v>
      </c>
      <c r="K10" s="52"/>
      <c r="L10" s="52"/>
      <c r="M10" s="52"/>
    </row>
    <row r="11" spans="1:13" s="2" customFormat="1" ht="27.6" customHeight="1" x14ac:dyDescent="0.15">
      <c r="A11" s="18" t="s">
        <v>137</v>
      </c>
      <c r="B11" s="18" t="s">
        <v>138</v>
      </c>
      <c r="C11" s="55" t="s">
        <v>139</v>
      </c>
      <c r="D11" s="18" t="s">
        <v>51</v>
      </c>
      <c r="E11" s="19" t="s">
        <v>52</v>
      </c>
      <c r="F11" s="52">
        <f>K11</f>
        <v>192</v>
      </c>
      <c r="G11" s="53"/>
      <c r="H11" s="57"/>
      <c r="I11" s="62"/>
      <c r="J11" s="62"/>
      <c r="K11" s="52">
        <v>192</v>
      </c>
      <c r="L11" s="52">
        <v>192</v>
      </c>
      <c r="M11" s="52"/>
    </row>
    <row r="12" spans="1:13" s="2" customFormat="1" ht="27.6" customHeight="1" x14ac:dyDescent="0.15">
      <c r="A12" s="58"/>
      <c r="B12" s="58"/>
      <c r="C12" s="58"/>
      <c r="D12" s="18" t="s">
        <v>140</v>
      </c>
      <c r="E12" s="19"/>
      <c r="F12" s="52"/>
      <c r="G12" s="53"/>
      <c r="H12" s="57"/>
      <c r="I12" s="62"/>
      <c r="J12" s="62"/>
      <c r="K12" s="52"/>
      <c r="L12" s="52"/>
      <c r="M12" s="52"/>
    </row>
    <row r="13" spans="1:13" s="2" customFormat="1" ht="27.6" customHeight="1" x14ac:dyDescent="0.15">
      <c r="A13" s="58"/>
      <c r="B13" s="58"/>
      <c r="C13" s="58"/>
      <c r="D13" s="18" t="s">
        <v>140</v>
      </c>
      <c r="E13" s="19"/>
      <c r="F13" s="21"/>
      <c r="G13" s="59"/>
      <c r="H13" s="60"/>
      <c r="I13" s="63"/>
      <c r="J13" s="63"/>
      <c r="K13" s="21"/>
      <c r="L13" s="21"/>
      <c r="M13" s="21"/>
    </row>
    <row r="14" spans="1:13" s="2" customFormat="1" ht="27.6" customHeight="1" x14ac:dyDescent="0.15">
      <c r="A14" s="58"/>
      <c r="B14" s="58"/>
      <c r="C14" s="58"/>
      <c r="D14" s="18" t="s">
        <v>140</v>
      </c>
      <c r="E14" s="19"/>
      <c r="F14" s="21"/>
      <c r="G14" s="59"/>
      <c r="H14" s="60"/>
      <c r="I14" s="63"/>
      <c r="J14" s="63"/>
      <c r="K14" s="21"/>
      <c r="L14" s="21"/>
      <c r="M14" s="21"/>
    </row>
    <row r="15" spans="1:13" s="2" customFormat="1" ht="27.6" customHeight="1" x14ac:dyDescent="0.15">
      <c r="A15" s="58"/>
      <c r="B15" s="58"/>
      <c r="C15" s="58"/>
      <c r="D15" s="18" t="s">
        <v>140</v>
      </c>
      <c r="E15" s="19"/>
      <c r="F15" s="21"/>
      <c r="G15" s="59"/>
      <c r="H15" s="60"/>
      <c r="I15" s="63"/>
      <c r="J15" s="63"/>
      <c r="K15" s="21"/>
      <c r="L15" s="21"/>
      <c r="M15" s="21"/>
    </row>
    <row r="16" spans="1:13" s="2" customFormat="1" ht="27.6" customHeight="1" x14ac:dyDescent="0.15">
      <c r="A16" s="58"/>
      <c r="B16" s="58"/>
      <c r="C16" s="58"/>
      <c r="D16" s="18" t="s">
        <v>140</v>
      </c>
      <c r="E16" s="19"/>
      <c r="F16" s="21"/>
      <c r="G16" s="59"/>
      <c r="H16" s="60"/>
      <c r="I16" s="63"/>
      <c r="J16" s="63"/>
      <c r="K16" s="21"/>
      <c r="L16" s="21"/>
      <c r="M16" s="21"/>
    </row>
    <row r="17" spans="1:13" s="2" customFormat="1" ht="27.6" customHeight="1" x14ac:dyDescent="0.15">
      <c r="A17" s="58"/>
      <c r="B17" s="58"/>
      <c r="C17" s="58"/>
      <c r="D17" s="18" t="s">
        <v>140</v>
      </c>
      <c r="E17" s="19"/>
      <c r="F17" s="21"/>
      <c r="G17" s="59"/>
      <c r="H17" s="60"/>
      <c r="I17" s="63"/>
      <c r="J17" s="63"/>
      <c r="K17" s="21"/>
      <c r="L17" s="21"/>
      <c r="M17" s="21"/>
    </row>
    <row r="18" spans="1:13" s="2" customFormat="1" ht="27.6" customHeight="1" x14ac:dyDescent="0.15">
      <c r="A18" s="58"/>
      <c r="B18" s="58"/>
      <c r="C18" s="58"/>
      <c r="D18" s="18" t="s">
        <v>140</v>
      </c>
      <c r="E18" s="61"/>
      <c r="F18" s="21"/>
      <c r="G18" s="59"/>
      <c r="H18" s="60"/>
      <c r="I18" s="63"/>
      <c r="J18" s="63"/>
      <c r="K18" s="21"/>
      <c r="L18" s="21"/>
      <c r="M18" s="21"/>
    </row>
    <row r="19" spans="1:13" s="2" customFormat="1" ht="14.25" x14ac:dyDescent="0.15"/>
    <row r="20" spans="1:13" s="2" customFormat="1" ht="14.25" x14ac:dyDescent="0.15"/>
    <row r="21" spans="1:13" s="2" customFormat="1" ht="14.25" x14ac:dyDescent="0.15"/>
    <row r="22" spans="1:13" s="2" customFormat="1" ht="14.25" x14ac:dyDescent="0.15"/>
    <row r="23" spans="1:13" s="2" customFormat="1" ht="14.25" x14ac:dyDescent="0.15"/>
    <row r="24" spans="1:13" s="2" customFormat="1" ht="14.25" x14ac:dyDescent="0.15"/>
    <row r="25" spans="1:13" s="2" customFormat="1" ht="14.25" x14ac:dyDescent="0.15"/>
  </sheetData>
  <mergeCells count="5">
    <mergeCell ref="A2:M2"/>
    <mergeCell ref="A3:E3"/>
    <mergeCell ref="D4:D5"/>
    <mergeCell ref="E4:E5"/>
    <mergeCell ref="F4:F5"/>
  </mergeCells>
  <phoneticPr fontId="12" type="noConversion"/>
  <pageMargins left="0.75" right="0.75" top="1" bottom="1" header="0.51180555555555596" footer="0.51180555555555596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16" sqref="D16"/>
    </sheetView>
  </sheetViews>
  <sheetFormatPr defaultColWidth="9" defaultRowHeight="13.5" x14ac:dyDescent="0.15"/>
  <cols>
    <col min="1" max="2" width="6.5" style="41" customWidth="1"/>
    <col min="3" max="3" width="29.5" style="41" customWidth="1"/>
    <col min="4" max="4" width="16.75" style="41" customWidth="1"/>
    <col min="5" max="5" width="17.625" style="41" customWidth="1"/>
    <col min="6" max="16384" width="9" style="41"/>
  </cols>
  <sheetData>
    <row r="1" spans="1:5" ht="21.75" customHeight="1" x14ac:dyDescent="0.15">
      <c r="E1" s="42" t="s">
        <v>141</v>
      </c>
    </row>
    <row r="2" spans="1:5" ht="25.5" x14ac:dyDescent="0.15">
      <c r="A2" s="292" t="s">
        <v>142</v>
      </c>
      <c r="B2" s="292"/>
      <c r="C2" s="292"/>
      <c r="D2" s="292"/>
      <c r="E2" s="292"/>
    </row>
    <row r="3" spans="1:5" x14ac:dyDescent="0.15">
      <c r="A3" s="43" t="s">
        <v>2</v>
      </c>
      <c r="B3" s="43"/>
      <c r="C3" s="43"/>
      <c r="D3" s="43"/>
      <c r="E3" s="42" t="s">
        <v>3</v>
      </c>
    </row>
    <row r="4" spans="1:5" ht="28.5" customHeight="1" x14ac:dyDescent="0.15">
      <c r="A4" s="293" t="s">
        <v>42</v>
      </c>
      <c r="B4" s="294"/>
      <c r="C4" s="295" t="s">
        <v>143</v>
      </c>
      <c r="D4" s="293" t="s">
        <v>12</v>
      </c>
      <c r="E4" s="294"/>
    </row>
    <row r="5" spans="1:5" ht="28.5" customHeight="1" x14ac:dyDescent="0.15">
      <c r="A5" s="44" t="s">
        <v>47</v>
      </c>
      <c r="B5" s="44" t="s">
        <v>48</v>
      </c>
      <c r="C5" s="296"/>
      <c r="D5" s="44" t="s">
        <v>17</v>
      </c>
      <c r="E5" s="44" t="s">
        <v>18</v>
      </c>
    </row>
    <row r="6" spans="1:5" ht="18.75" customHeight="1" x14ac:dyDescent="0.15">
      <c r="A6" s="44" t="s">
        <v>50</v>
      </c>
      <c r="B6" s="44" t="s">
        <v>50</v>
      </c>
      <c r="C6" s="44" t="s">
        <v>50</v>
      </c>
      <c r="D6" s="44">
        <v>1</v>
      </c>
      <c r="E6" s="44">
        <v>2</v>
      </c>
    </row>
    <row r="7" spans="1:5" ht="18.75" customHeight="1" x14ac:dyDescent="0.15">
      <c r="A7" s="45"/>
      <c r="B7" s="45"/>
      <c r="C7" s="46" t="s">
        <v>9</v>
      </c>
      <c r="D7" s="46">
        <v>980.47</v>
      </c>
      <c r="E7" s="46">
        <v>980.47</v>
      </c>
    </row>
    <row r="8" spans="1:5" ht="18.75" customHeight="1" x14ac:dyDescent="0.15">
      <c r="A8" s="45">
        <v>301</v>
      </c>
      <c r="B8" s="45"/>
      <c r="C8" s="46" t="s">
        <v>57</v>
      </c>
      <c r="D8" s="46">
        <f>D9+D10+D11+D12+D13+D14+D15+D16</f>
        <v>185.91000000000003</v>
      </c>
      <c r="E8" s="46">
        <f>E9+E10+E11+E12+E13+E14+E15+E16</f>
        <v>185.91000000000003</v>
      </c>
    </row>
    <row r="9" spans="1:5" ht="18.75" customHeight="1" x14ac:dyDescent="0.15">
      <c r="A9" s="45">
        <v>301</v>
      </c>
      <c r="B9" s="45" t="s">
        <v>64</v>
      </c>
      <c r="C9" s="46" t="s">
        <v>144</v>
      </c>
      <c r="D9" s="46">
        <v>61.74</v>
      </c>
      <c r="E9" s="46">
        <v>61.74</v>
      </c>
    </row>
    <row r="10" spans="1:5" ht="18.75" customHeight="1" x14ac:dyDescent="0.15">
      <c r="A10" s="45">
        <v>301</v>
      </c>
      <c r="B10" s="45" t="s">
        <v>66</v>
      </c>
      <c r="C10" s="46" t="s">
        <v>145</v>
      </c>
      <c r="D10" s="46">
        <v>89.2</v>
      </c>
      <c r="E10" s="46">
        <v>89.2</v>
      </c>
    </row>
    <row r="11" spans="1:5" ht="18.75" customHeight="1" x14ac:dyDescent="0.15">
      <c r="A11" s="45">
        <v>301</v>
      </c>
      <c r="B11" s="45" t="s">
        <v>63</v>
      </c>
      <c r="C11" s="46" t="s">
        <v>146</v>
      </c>
      <c r="D11" s="46">
        <v>5.15</v>
      </c>
      <c r="E11" s="46">
        <v>5.15</v>
      </c>
    </row>
    <row r="12" spans="1:5" ht="18.75" customHeight="1" x14ac:dyDescent="0.15">
      <c r="A12" s="45">
        <v>301</v>
      </c>
      <c r="B12" s="45" t="s">
        <v>96</v>
      </c>
      <c r="C12" s="46" t="s">
        <v>147</v>
      </c>
      <c r="D12" s="46">
        <v>6.15</v>
      </c>
      <c r="E12" s="46">
        <v>6.15</v>
      </c>
    </row>
    <row r="13" spans="1:5" ht="18.75" customHeight="1" x14ac:dyDescent="0.15">
      <c r="A13" s="45">
        <v>301</v>
      </c>
      <c r="B13" s="45" t="s">
        <v>89</v>
      </c>
      <c r="C13" s="46" t="s">
        <v>148</v>
      </c>
      <c r="D13" s="46"/>
      <c r="E13" s="46"/>
    </row>
    <row r="14" spans="1:5" ht="20.25" customHeight="1" x14ac:dyDescent="0.15">
      <c r="A14" s="45">
        <v>301</v>
      </c>
      <c r="B14" s="45" t="s">
        <v>149</v>
      </c>
      <c r="C14" s="46" t="s">
        <v>150</v>
      </c>
      <c r="D14" s="46">
        <v>23.67</v>
      </c>
      <c r="E14" s="46">
        <v>23.67</v>
      </c>
    </row>
    <row r="15" spans="1:5" ht="18.75" customHeight="1" x14ac:dyDescent="0.15">
      <c r="A15" s="45">
        <v>301</v>
      </c>
      <c r="B15" s="45" t="s">
        <v>139</v>
      </c>
      <c r="C15" s="46" t="s">
        <v>151</v>
      </c>
      <c r="D15" s="46"/>
      <c r="E15" s="46"/>
    </row>
    <row r="16" spans="1:5" ht="18.75" customHeight="1" x14ac:dyDescent="0.15">
      <c r="A16" s="45">
        <v>301</v>
      </c>
      <c r="B16" s="45">
        <v>99</v>
      </c>
      <c r="C16" s="46" t="s">
        <v>152</v>
      </c>
      <c r="D16" s="46"/>
      <c r="E16" s="46"/>
    </row>
    <row r="17" spans="1:5" ht="18.75" customHeight="1" x14ac:dyDescent="0.15">
      <c r="A17" s="45">
        <v>302</v>
      </c>
      <c r="B17" s="45"/>
      <c r="C17" s="46" t="s">
        <v>58</v>
      </c>
      <c r="D17" s="46">
        <v>215.58</v>
      </c>
      <c r="E17" s="46">
        <v>215.58</v>
      </c>
    </row>
    <row r="18" spans="1:5" ht="18.75" customHeight="1" x14ac:dyDescent="0.15">
      <c r="A18" s="45">
        <v>302</v>
      </c>
      <c r="B18" s="45" t="s">
        <v>64</v>
      </c>
      <c r="C18" s="46" t="s">
        <v>153</v>
      </c>
      <c r="D18" s="46">
        <v>6</v>
      </c>
      <c r="E18" s="46">
        <v>6</v>
      </c>
    </row>
    <row r="19" spans="1:5" ht="18.75" customHeight="1" x14ac:dyDescent="0.15">
      <c r="A19" s="45">
        <v>302</v>
      </c>
      <c r="B19" s="45" t="s">
        <v>66</v>
      </c>
      <c r="C19" s="46" t="s">
        <v>154</v>
      </c>
      <c r="D19" s="46">
        <v>5</v>
      </c>
      <c r="E19" s="46">
        <v>5</v>
      </c>
    </row>
    <row r="20" spans="1:5" ht="18.75" customHeight="1" x14ac:dyDescent="0.15">
      <c r="A20" s="45">
        <v>302</v>
      </c>
      <c r="B20" s="45" t="s">
        <v>96</v>
      </c>
      <c r="C20" s="46" t="s">
        <v>155</v>
      </c>
      <c r="D20" s="46"/>
      <c r="E20" s="46"/>
    </row>
    <row r="21" spans="1:5" ht="18.75" customHeight="1" x14ac:dyDescent="0.15">
      <c r="A21" s="45">
        <v>302</v>
      </c>
      <c r="B21" s="45" t="s">
        <v>87</v>
      </c>
      <c r="C21" s="46" t="s">
        <v>156</v>
      </c>
      <c r="D21" s="46"/>
      <c r="E21" s="46"/>
    </row>
    <row r="22" spans="1:5" ht="18.75" customHeight="1" x14ac:dyDescent="0.15">
      <c r="A22" s="45">
        <v>302</v>
      </c>
      <c r="B22" s="45" t="s">
        <v>67</v>
      </c>
      <c r="C22" s="46" t="s">
        <v>157</v>
      </c>
      <c r="D22" s="46">
        <v>8.4</v>
      </c>
      <c r="E22" s="46">
        <v>8.4</v>
      </c>
    </row>
    <row r="23" spans="1:5" ht="18.75" customHeight="1" x14ac:dyDescent="0.15">
      <c r="A23" s="45">
        <v>302</v>
      </c>
      <c r="B23" s="45" t="s">
        <v>89</v>
      </c>
      <c r="C23" s="46" t="s">
        <v>158</v>
      </c>
      <c r="D23" s="46">
        <v>0.8</v>
      </c>
      <c r="E23" s="46">
        <v>0.8</v>
      </c>
    </row>
    <row r="24" spans="1:5" ht="18.75" customHeight="1" x14ac:dyDescent="0.15">
      <c r="A24" s="45">
        <v>302</v>
      </c>
      <c r="B24" s="45" t="s">
        <v>149</v>
      </c>
      <c r="C24" s="46" t="s">
        <v>159</v>
      </c>
      <c r="D24" s="46">
        <v>2.96</v>
      </c>
      <c r="E24" s="46">
        <v>2.96</v>
      </c>
    </row>
    <row r="25" spans="1:5" ht="18.75" customHeight="1" x14ac:dyDescent="0.15">
      <c r="A25" s="45">
        <v>302</v>
      </c>
      <c r="B25" s="45" t="s">
        <v>139</v>
      </c>
      <c r="C25" s="46" t="s">
        <v>160</v>
      </c>
      <c r="D25" s="46"/>
      <c r="E25" s="46"/>
    </row>
    <row r="26" spans="1:5" ht="18.75" customHeight="1" x14ac:dyDescent="0.15">
      <c r="A26" s="45">
        <v>302</v>
      </c>
      <c r="B26" s="45">
        <v>11</v>
      </c>
      <c r="C26" s="46" t="s">
        <v>161</v>
      </c>
      <c r="D26" s="46">
        <v>4.5</v>
      </c>
      <c r="E26" s="46">
        <v>4.5</v>
      </c>
    </row>
    <row r="27" spans="1:5" ht="18.75" customHeight="1" x14ac:dyDescent="0.15">
      <c r="A27" s="45">
        <v>302</v>
      </c>
      <c r="B27" s="45">
        <v>12</v>
      </c>
      <c r="C27" s="46" t="s">
        <v>162</v>
      </c>
      <c r="D27" s="46"/>
      <c r="E27" s="46"/>
    </row>
    <row r="28" spans="1:5" ht="18.75" customHeight="1" x14ac:dyDescent="0.15">
      <c r="A28" s="45">
        <v>302</v>
      </c>
      <c r="B28" s="45">
        <v>13</v>
      </c>
      <c r="C28" s="46" t="s">
        <v>163</v>
      </c>
      <c r="D28" s="46"/>
      <c r="E28" s="46"/>
    </row>
    <row r="29" spans="1:5" ht="18.75" customHeight="1" x14ac:dyDescent="0.15">
      <c r="A29" s="45">
        <v>302</v>
      </c>
      <c r="B29" s="45">
        <v>14</v>
      </c>
      <c r="C29" s="46" t="s">
        <v>164</v>
      </c>
      <c r="D29" s="46"/>
      <c r="E29" s="46"/>
    </row>
    <row r="30" spans="1:5" ht="18.75" customHeight="1" x14ac:dyDescent="0.15">
      <c r="A30" s="45">
        <v>302</v>
      </c>
      <c r="B30" s="45">
        <v>15</v>
      </c>
      <c r="C30" s="46" t="s">
        <v>165</v>
      </c>
      <c r="D30" s="46"/>
      <c r="E30" s="46"/>
    </row>
    <row r="31" spans="1:5" ht="18.75" customHeight="1" x14ac:dyDescent="0.15">
      <c r="A31" s="45">
        <v>302</v>
      </c>
      <c r="B31" s="45">
        <v>16</v>
      </c>
      <c r="C31" s="46" t="s">
        <v>166</v>
      </c>
      <c r="D31" s="46"/>
      <c r="E31" s="46"/>
    </row>
    <row r="32" spans="1:5" ht="18.75" customHeight="1" x14ac:dyDescent="0.15">
      <c r="A32" s="45">
        <v>302</v>
      </c>
      <c r="B32" s="45">
        <v>17</v>
      </c>
      <c r="C32" s="46" t="s">
        <v>167</v>
      </c>
      <c r="D32" s="46">
        <v>8</v>
      </c>
      <c r="E32" s="46">
        <v>8</v>
      </c>
    </row>
    <row r="33" spans="1:5" ht="18.75" customHeight="1" x14ac:dyDescent="0.15">
      <c r="A33" s="45">
        <v>302</v>
      </c>
      <c r="B33" s="45">
        <v>26</v>
      </c>
      <c r="C33" s="46" t="s">
        <v>168</v>
      </c>
      <c r="D33" s="46"/>
      <c r="E33" s="46"/>
    </row>
    <row r="34" spans="1:5" ht="18.75" customHeight="1" x14ac:dyDescent="0.15">
      <c r="A34" s="45">
        <v>302</v>
      </c>
      <c r="B34" s="45">
        <v>28</v>
      </c>
      <c r="C34" s="46" t="s">
        <v>169</v>
      </c>
      <c r="D34" s="46">
        <v>1.4</v>
      </c>
      <c r="E34" s="46">
        <v>1.4</v>
      </c>
    </row>
    <row r="35" spans="1:5" ht="18.75" customHeight="1" x14ac:dyDescent="0.15">
      <c r="A35" s="45">
        <v>302</v>
      </c>
      <c r="B35" s="45">
        <v>29</v>
      </c>
      <c r="C35" s="46" t="s">
        <v>170</v>
      </c>
      <c r="D35" s="46">
        <v>1.5</v>
      </c>
      <c r="E35" s="46">
        <v>1.5</v>
      </c>
    </row>
    <row r="36" spans="1:5" ht="18.75" customHeight="1" x14ac:dyDescent="0.15">
      <c r="A36" s="45">
        <v>302</v>
      </c>
      <c r="B36" s="45">
        <v>31</v>
      </c>
      <c r="C36" s="46" t="s">
        <v>171</v>
      </c>
      <c r="D36" s="46"/>
      <c r="E36" s="46"/>
    </row>
    <row r="37" spans="1:5" ht="18.75" customHeight="1" x14ac:dyDescent="0.15">
      <c r="A37" s="45">
        <v>302</v>
      </c>
      <c r="B37" s="45">
        <v>39</v>
      </c>
      <c r="C37" s="46" t="s">
        <v>172</v>
      </c>
      <c r="D37" s="46"/>
      <c r="E37" s="46"/>
    </row>
    <row r="38" spans="1:5" ht="18.75" customHeight="1" x14ac:dyDescent="0.15">
      <c r="A38" s="45">
        <v>302</v>
      </c>
      <c r="B38" s="45">
        <v>99</v>
      </c>
      <c r="C38" s="46" t="s">
        <v>173</v>
      </c>
      <c r="D38" s="46">
        <v>177.02</v>
      </c>
      <c r="E38" s="46">
        <v>177.02</v>
      </c>
    </row>
    <row r="39" spans="1:5" ht="18.75" customHeight="1" x14ac:dyDescent="0.15">
      <c r="A39" s="45">
        <v>303</v>
      </c>
      <c r="B39" s="45"/>
      <c r="C39" s="46" t="s">
        <v>59</v>
      </c>
      <c r="D39" s="46">
        <v>10.97</v>
      </c>
      <c r="E39" s="46">
        <v>10.97</v>
      </c>
    </row>
    <row r="40" spans="1:5" ht="18.75" customHeight="1" x14ac:dyDescent="0.15">
      <c r="A40" s="45">
        <v>303</v>
      </c>
      <c r="B40" s="45" t="s">
        <v>64</v>
      </c>
      <c r="C40" s="46" t="s">
        <v>174</v>
      </c>
      <c r="D40" s="46"/>
      <c r="E40" s="46"/>
    </row>
    <row r="41" spans="1:5" ht="18.75" customHeight="1" x14ac:dyDescent="0.15">
      <c r="A41" s="45">
        <v>303</v>
      </c>
      <c r="B41" s="45" t="s">
        <v>66</v>
      </c>
      <c r="C41" s="46" t="s">
        <v>175</v>
      </c>
      <c r="D41" s="46"/>
      <c r="E41" s="46"/>
    </row>
    <row r="42" spans="1:5" ht="18.75" customHeight="1" x14ac:dyDescent="0.15">
      <c r="A42" s="45">
        <v>303</v>
      </c>
      <c r="B42" s="45">
        <v>11</v>
      </c>
      <c r="C42" s="46" t="s">
        <v>176</v>
      </c>
      <c r="D42" s="46">
        <v>6.17</v>
      </c>
      <c r="E42" s="46">
        <v>6.17</v>
      </c>
    </row>
    <row r="43" spans="1:5" ht="18.75" customHeight="1" x14ac:dyDescent="0.15">
      <c r="A43" s="45">
        <v>303</v>
      </c>
      <c r="B43" s="45">
        <v>14</v>
      </c>
      <c r="C43" s="46" t="s">
        <v>177</v>
      </c>
      <c r="D43" s="46"/>
      <c r="E43" s="46"/>
    </row>
    <row r="44" spans="1:5" ht="20.25" customHeight="1" x14ac:dyDescent="0.15">
      <c r="A44" s="45">
        <v>303</v>
      </c>
      <c r="B44" s="45">
        <v>99</v>
      </c>
      <c r="C44" s="46" t="s">
        <v>178</v>
      </c>
      <c r="D44" s="46">
        <f>D39-D42</f>
        <v>4.8000000000000007</v>
      </c>
      <c r="E44" s="46">
        <f>E39-E42</f>
        <v>4.8000000000000007</v>
      </c>
    </row>
  </sheetData>
  <mergeCells count="4">
    <mergeCell ref="A2:E2"/>
    <mergeCell ref="A4:B4"/>
    <mergeCell ref="D4:E4"/>
    <mergeCell ref="C4:C5"/>
  </mergeCells>
  <phoneticPr fontId="1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ColWidth="9" defaultRowHeight="14.25" x14ac:dyDescent="0.15"/>
  <cols>
    <col min="1" max="1" width="35.75" style="32" customWidth="1"/>
    <col min="2" max="2" width="21.375" style="32" customWidth="1"/>
    <col min="3" max="3" width="20.875" style="32" customWidth="1"/>
    <col min="4" max="4" width="12.375" style="32" customWidth="1"/>
    <col min="5" max="5" width="27" style="32" customWidth="1"/>
    <col min="6" max="16384" width="9" style="32"/>
  </cols>
  <sheetData>
    <row r="1" spans="1:5" ht="14.25" customHeight="1" x14ac:dyDescent="0.15">
      <c r="D1" s="34" t="s">
        <v>179</v>
      </c>
    </row>
    <row r="2" spans="1:5" s="33" customFormat="1" ht="45" customHeight="1" x14ac:dyDescent="0.15">
      <c r="A2" s="297" t="s">
        <v>180</v>
      </c>
      <c r="B2" s="297"/>
      <c r="C2" s="297"/>
      <c r="D2" s="297"/>
      <c r="E2" s="35"/>
    </row>
    <row r="3" spans="1:5" ht="18.75" customHeight="1" x14ac:dyDescent="0.15">
      <c r="A3" s="246" t="s">
        <v>2</v>
      </c>
      <c r="B3" s="247"/>
      <c r="C3" s="247"/>
      <c r="D3" s="247"/>
      <c r="E3" s="298"/>
    </row>
    <row r="4" spans="1:5" ht="30" customHeight="1" x14ac:dyDescent="0.15">
      <c r="A4" s="36" t="s">
        <v>181</v>
      </c>
      <c r="B4" s="37" t="s">
        <v>182</v>
      </c>
      <c r="C4" s="37" t="s">
        <v>183</v>
      </c>
      <c r="D4" s="37" t="s">
        <v>184</v>
      </c>
      <c r="E4" s="38"/>
    </row>
    <row r="5" spans="1:5" ht="30" customHeight="1" x14ac:dyDescent="0.15">
      <c r="A5" s="36" t="s">
        <v>45</v>
      </c>
      <c r="B5" s="36">
        <v>17</v>
      </c>
      <c r="C5" s="36">
        <v>8</v>
      </c>
      <c r="D5" s="39">
        <v>-6</v>
      </c>
    </row>
    <row r="6" spans="1:5" ht="30" customHeight="1" x14ac:dyDescent="0.15">
      <c r="A6" s="40" t="s">
        <v>185</v>
      </c>
      <c r="B6" s="40"/>
      <c r="C6" s="40"/>
      <c r="D6" s="39"/>
    </row>
    <row r="7" spans="1:5" ht="30" customHeight="1" x14ac:dyDescent="0.15">
      <c r="A7" s="40" t="s">
        <v>186</v>
      </c>
      <c r="B7" s="40">
        <v>10</v>
      </c>
      <c r="C7" s="40">
        <v>8</v>
      </c>
      <c r="D7" s="39">
        <v>-20</v>
      </c>
    </row>
    <row r="8" spans="1:5" ht="30" customHeight="1" x14ac:dyDescent="0.15">
      <c r="A8" s="40" t="s">
        <v>187</v>
      </c>
      <c r="B8" s="40">
        <v>7</v>
      </c>
      <c r="C8" s="40"/>
      <c r="D8" s="39">
        <v>-70</v>
      </c>
    </row>
    <row r="9" spans="1:5" ht="30" customHeight="1" x14ac:dyDescent="0.15">
      <c r="A9" s="40" t="s">
        <v>188</v>
      </c>
      <c r="B9" s="40">
        <v>7</v>
      </c>
      <c r="C9" s="40"/>
      <c r="D9" s="39">
        <v>-70</v>
      </c>
    </row>
    <row r="10" spans="1:5" ht="30" customHeight="1" x14ac:dyDescent="0.15">
      <c r="A10" s="40" t="s">
        <v>189</v>
      </c>
      <c r="B10" s="40"/>
      <c r="C10" s="40"/>
      <c r="D10" s="39"/>
    </row>
    <row r="11" spans="1:5" ht="85.5" customHeight="1" x14ac:dyDescent="0.15">
      <c r="A11" s="299" t="s">
        <v>190</v>
      </c>
      <c r="B11" s="299"/>
      <c r="C11" s="299"/>
      <c r="D11" s="299"/>
    </row>
  </sheetData>
  <mergeCells count="3">
    <mergeCell ref="A2:D2"/>
    <mergeCell ref="A3:E3"/>
    <mergeCell ref="A11:D11"/>
  </mergeCells>
  <phoneticPr fontId="1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topLeftCell="A10" workbookViewId="0">
      <selection activeCell="E20" sqref="E20"/>
    </sheetView>
  </sheetViews>
  <sheetFormatPr defaultColWidth="7.25" defaultRowHeight="11.25" x14ac:dyDescent="0.15"/>
  <cols>
    <col min="1" max="1" width="5.5" style="1" customWidth="1"/>
    <col min="2" max="3" width="4.875" style="1" customWidth="1"/>
    <col min="4" max="4" width="6.5" style="1" customWidth="1"/>
    <col min="5" max="5" width="16" style="1" customWidth="1"/>
    <col min="6" max="6" width="12.75" style="1" customWidth="1"/>
    <col min="7" max="8" width="10.875" style="1" customWidth="1"/>
    <col min="9" max="9" width="12.625" style="1" customWidth="1"/>
    <col min="10" max="13" width="10.875" style="1" customWidth="1"/>
    <col min="14" max="245" width="7.25" style="1" customWidth="1"/>
    <col min="246" max="16384" width="7.25" style="1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191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</row>
    <row r="2" spans="1:245" ht="21.75" customHeight="1" x14ac:dyDescent="0.15">
      <c r="A2" s="290" t="s">
        <v>192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</row>
    <row r="3" spans="1:245" ht="25.5" customHeight="1" x14ac:dyDescent="0.15">
      <c r="A3" s="246" t="s">
        <v>2</v>
      </c>
      <c r="B3" s="247"/>
      <c r="C3" s="247"/>
      <c r="D3" s="247"/>
      <c r="E3" s="247"/>
      <c r="F3" s="8"/>
      <c r="G3" s="9"/>
      <c r="H3" s="9"/>
      <c r="I3" s="9"/>
      <c r="J3" s="9"/>
      <c r="K3" s="9"/>
      <c r="L3" s="9"/>
      <c r="M3" s="28" t="s">
        <v>3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</row>
    <row r="4" spans="1:245" s="2" customFormat="1" ht="25.5" customHeight="1" x14ac:dyDescent="0.15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55</v>
      </c>
      <c r="H4" s="13"/>
      <c r="I4" s="13"/>
      <c r="J4" s="29"/>
      <c r="K4" s="30" t="s">
        <v>56</v>
      </c>
      <c r="L4" s="13"/>
      <c r="M4" s="29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</row>
    <row r="5" spans="1:245" s="2" customFormat="1" ht="37.5" customHeight="1" x14ac:dyDescent="0.15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57</v>
      </c>
      <c r="I5" s="31" t="s">
        <v>58</v>
      </c>
      <c r="J5" s="12" t="s">
        <v>59</v>
      </c>
      <c r="K5" s="12" t="s">
        <v>17</v>
      </c>
      <c r="L5" s="12" t="s">
        <v>60</v>
      </c>
      <c r="M5" s="12" t="s">
        <v>61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</row>
    <row r="6" spans="1:245" s="2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</row>
    <row r="7" spans="1:245" s="2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s="3" customFormat="1" ht="25.5" customHeight="1" x14ac:dyDescent="0.15">
      <c r="A8" s="12"/>
      <c r="B8" s="20"/>
      <c r="C8" s="20"/>
      <c r="D8" s="18" t="s">
        <v>51</v>
      </c>
      <c r="E8" s="19" t="s">
        <v>52</v>
      </c>
      <c r="F8" s="21"/>
      <c r="G8" s="21"/>
      <c r="H8" s="21"/>
      <c r="I8" s="21"/>
      <c r="J8" s="21"/>
      <c r="K8" s="21"/>
      <c r="L8" s="21"/>
      <c r="M8" s="21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</row>
    <row r="9" spans="1:245" s="2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</row>
    <row r="10" spans="1:245" s="2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</row>
    <row r="11" spans="1:245" s="2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</row>
    <row r="12" spans="1:245" s="2" customFormat="1" ht="25.5" customHeight="1" x14ac:dyDescent="0.15">
      <c r="A12" s="23"/>
      <c r="B12" s="23"/>
      <c r="C12" s="23"/>
      <c r="D12" s="22"/>
      <c r="E12" s="22"/>
      <c r="F12" s="22" t="s">
        <v>193</v>
      </c>
      <c r="G12" s="22"/>
      <c r="H12" s="22"/>
      <c r="I12" s="23"/>
      <c r="J12" s="23"/>
      <c r="K12" s="23"/>
      <c r="L12" s="23"/>
      <c r="M12" s="23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</row>
    <row r="13" spans="1:245" s="2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</row>
    <row r="14" spans="1:245" s="2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</row>
    <row r="15" spans="1:245" s="2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</row>
    <row r="16" spans="1:245" s="2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</row>
    <row r="17" spans="1:245" s="2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</row>
    <row r="18" spans="1:245" s="2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</row>
    <row r="19" spans="1:245" s="2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</row>
    <row r="20" spans="1:245" s="2" customFormat="1" ht="14.25" customHeight="1" x14ac:dyDescent="0.15">
      <c r="A20" s="25"/>
      <c r="B20" s="25"/>
      <c r="C20" s="25"/>
      <c r="D20" s="25"/>
      <c r="E20" s="300" t="s">
        <v>194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</row>
    <row r="21" spans="1:245" s="2" customFormat="1" ht="14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</row>
    <row r="22" spans="1:245" s="2" customFormat="1" ht="14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</row>
    <row r="23" spans="1:245" s="2" customFormat="1" ht="14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</row>
    <row r="24" spans="1:245" s="2" customFormat="1" ht="14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</row>
    <row r="25" spans="1:245" s="2" customFormat="1" ht="14.2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</row>
    <row r="26" spans="1:245" s="2" customFormat="1" ht="14.2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</row>
    <row r="27" spans="1:245" s="2" customFormat="1" ht="14.2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</row>
    <row r="28" spans="1:245" s="2" customFormat="1" ht="14.2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</row>
    <row r="29" spans="1:245" s="2" customFormat="1" ht="14.2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</row>
    <row r="30" spans="1:245" s="2" customFormat="1" ht="14.2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</row>
    <row r="31" spans="1:245" s="2" customFormat="1" ht="14.2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</row>
  </sheetData>
  <mergeCells count="5">
    <mergeCell ref="A2:M2"/>
    <mergeCell ref="A3:E3"/>
    <mergeCell ref="D4:D5"/>
    <mergeCell ref="E4:E5"/>
    <mergeCell ref="F4:F5"/>
  </mergeCells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2017-05-04T12:45:00Z</dcterms:created>
  <dcterms:modified xsi:type="dcterms:W3CDTF">2017-07-28T08:58:31Z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