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60" windowHeight="969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2">Sheet3!$2:$3</definedName>
  </definedNames>
  <calcPr calcId="144525"/>
</workbook>
</file>

<file path=xl/sharedStrings.xml><?xml version="1.0" encoding="utf-8"?>
<sst xmlns="http://schemas.openxmlformats.org/spreadsheetml/2006/main" count="129" uniqueCount="67">
  <si>
    <t>2021年招聘幼儿园教师面试二次平均成绩</t>
  </si>
  <si>
    <t>A组序号</t>
  </si>
  <si>
    <t>A组试讲现场成绩</t>
  </si>
  <si>
    <t>A组面试现场成绩</t>
  </si>
  <si>
    <t>试讲二次平均成绩</t>
  </si>
  <si>
    <t>面试二次平均成绩</t>
  </si>
  <si>
    <t>B组序号</t>
  </si>
  <si>
    <t>B组试讲现场成绩</t>
  </si>
  <si>
    <t>B组面试现场成绩</t>
  </si>
  <si>
    <t>A组合计</t>
  </si>
  <si>
    <t>B组合计</t>
  </si>
  <si>
    <t>参加考试人数</t>
  </si>
  <si>
    <t>平均成绩</t>
  </si>
  <si>
    <t>总平均成绩</t>
  </si>
  <si>
    <t>A组加权系数</t>
  </si>
  <si>
    <t>B组加权系数</t>
  </si>
  <si>
    <t>姓名</t>
  </si>
  <si>
    <t>试讲成绩折合</t>
  </si>
  <si>
    <t>面试成绩折合</t>
  </si>
  <si>
    <t>面试成绩</t>
  </si>
  <si>
    <t>洪可欣</t>
  </si>
  <si>
    <t>侯芳</t>
  </si>
  <si>
    <t>李梦菲</t>
  </si>
  <si>
    <t>刘国玲</t>
  </si>
  <si>
    <t>史梦珂</t>
  </si>
  <si>
    <t>赵新瑶</t>
  </si>
  <si>
    <t>姜翠</t>
  </si>
  <si>
    <t>惠玲丽</t>
  </si>
  <si>
    <t>张宇甜</t>
  </si>
  <si>
    <t>梁冰莹</t>
  </si>
  <si>
    <t>魏瑶瑶</t>
  </si>
  <si>
    <t>杨艳菊</t>
  </si>
  <si>
    <t>陈玉飞</t>
  </si>
  <si>
    <t>刘莹莹</t>
  </si>
  <si>
    <t>郝婉婉</t>
  </si>
  <si>
    <t>苗莹丽</t>
  </si>
  <si>
    <t>贺利亚</t>
  </si>
  <si>
    <t>秦艺</t>
  </si>
  <si>
    <t>任廷优</t>
  </si>
  <si>
    <t>李向元</t>
  </si>
  <si>
    <t>许珍珍</t>
  </si>
  <si>
    <t>焦枫迪</t>
  </si>
  <si>
    <t>张夏毅</t>
  </si>
  <si>
    <t>杨晓丹</t>
  </si>
  <si>
    <t>张文会</t>
  </si>
  <si>
    <t>王静伊</t>
  </si>
  <si>
    <t>秦玉鸟</t>
  </si>
  <si>
    <t>段钦博</t>
  </si>
  <si>
    <t>汪岚慧</t>
  </si>
  <si>
    <t>2021年栾川县公开招聘幼儿园教师总成绩及进入体检人员名单</t>
  </si>
  <si>
    <t>序号</t>
  </si>
  <si>
    <t>岗位  代码</t>
  </si>
  <si>
    <t>准考证号</t>
  </si>
  <si>
    <t>笔试成绩</t>
  </si>
  <si>
    <t>总成绩</t>
  </si>
  <si>
    <t>名次</t>
  </si>
  <si>
    <t>备注</t>
  </si>
  <si>
    <t>笔试  成绩</t>
  </si>
  <si>
    <t>笔试成绩折合</t>
  </si>
  <si>
    <t>试讲现场成绩</t>
  </si>
  <si>
    <t>面试现场成绩</t>
  </si>
  <si>
    <t>试讲现场成绩折合</t>
  </si>
  <si>
    <t>面试现场成绩折合</t>
  </si>
  <si>
    <t>面试  成绩</t>
  </si>
  <si>
    <t>以上人员进入体检</t>
  </si>
  <si>
    <t>史招慧</t>
  </si>
  <si>
    <t>缺考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</si>
</sst>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M12" sqref="M12"/>
    </sheetView>
  </sheetViews>
  <sheetFormatPr defaultColWidth="9" defaultRowHeight="13.5"/>
  <cols>
    <col min="1" max="1" width="13.5" style="1" customWidth="1"/>
    <col min="2" max="5" width="12.875" style="1" customWidth="1"/>
    <col min="6" max="6" width="13.75" style="1" customWidth="1"/>
    <col min="7" max="10" width="12.875" style="1" customWidth="1"/>
    <col min="11" max="16384" width="9" style="1"/>
  </cols>
  <sheetData>
    <row r="1" ht="31" customHeight="1" spans="1:10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4</v>
      </c>
      <c r="J2" s="6" t="s">
        <v>5</v>
      </c>
    </row>
    <row r="3" ht="22" customHeight="1" spans="1:10">
      <c r="A3" s="12">
        <v>1</v>
      </c>
      <c r="B3" s="15">
        <v>82.94</v>
      </c>
      <c r="C3" s="15">
        <v>80.72</v>
      </c>
      <c r="D3" s="15">
        <f>ROUND(B3*B22,2)</f>
        <v>82.19</v>
      </c>
      <c r="E3" s="15">
        <f t="shared" ref="E3:J3" si="0">ROUND(C3*C22,2)</f>
        <v>79.59</v>
      </c>
      <c r="F3" s="12">
        <v>1</v>
      </c>
      <c r="G3" s="15">
        <v>82.12</v>
      </c>
      <c r="H3" s="15">
        <v>77.64</v>
      </c>
      <c r="I3" s="15">
        <f t="shared" si="0"/>
        <v>82.86</v>
      </c>
      <c r="J3" s="15">
        <f t="shared" si="0"/>
        <v>78.73</v>
      </c>
    </row>
    <row r="4" ht="22" customHeight="1" spans="1:10">
      <c r="A4" s="12">
        <v>2</v>
      </c>
      <c r="B4" s="15">
        <v>78.46</v>
      </c>
      <c r="C4" s="15">
        <v>80.84</v>
      </c>
      <c r="D4" s="15">
        <f t="shared" ref="D4:J4" si="1">ROUND(B4*B22,2)</f>
        <v>77.75</v>
      </c>
      <c r="E4" s="15">
        <f t="shared" si="1"/>
        <v>79.71</v>
      </c>
      <c r="F4" s="12">
        <v>2</v>
      </c>
      <c r="G4" s="15">
        <v>78.56</v>
      </c>
      <c r="H4" s="15">
        <v>77.22</v>
      </c>
      <c r="I4" s="15">
        <f t="shared" si="1"/>
        <v>79.27</v>
      </c>
      <c r="J4" s="15">
        <f t="shared" si="1"/>
        <v>78.3</v>
      </c>
    </row>
    <row r="5" ht="22" customHeight="1" spans="1:10">
      <c r="A5" s="12">
        <v>3</v>
      </c>
      <c r="B5" s="15">
        <v>80.42</v>
      </c>
      <c r="C5" s="15">
        <v>79.22</v>
      </c>
      <c r="D5" s="15">
        <f t="shared" ref="D5:J5" si="2">ROUND(B5*B22,2)</f>
        <v>79.7</v>
      </c>
      <c r="E5" s="15">
        <f t="shared" si="2"/>
        <v>78.11</v>
      </c>
      <c r="F5" s="12">
        <v>3</v>
      </c>
      <c r="G5" s="15">
        <v>75.84</v>
      </c>
      <c r="H5" s="15">
        <v>78</v>
      </c>
      <c r="I5" s="15">
        <f t="shared" si="2"/>
        <v>76.52</v>
      </c>
      <c r="J5" s="15">
        <f t="shared" si="2"/>
        <v>79.09</v>
      </c>
    </row>
    <row r="6" ht="22" customHeight="1" spans="1:10">
      <c r="A6" s="12">
        <v>4</v>
      </c>
      <c r="B6" s="15">
        <v>77.38</v>
      </c>
      <c r="C6" s="15">
        <v>78.96</v>
      </c>
      <c r="D6" s="15">
        <f t="shared" ref="D6:J6" si="3">ROUND(B6*B22,2)</f>
        <v>76.68</v>
      </c>
      <c r="E6" s="15">
        <f t="shared" si="3"/>
        <v>77.85</v>
      </c>
      <c r="F6" s="12">
        <v>4</v>
      </c>
      <c r="G6" s="15">
        <v>77.66</v>
      </c>
      <c r="H6" s="15">
        <v>78.6</v>
      </c>
      <c r="I6" s="15">
        <f t="shared" si="3"/>
        <v>78.36</v>
      </c>
      <c r="J6" s="15">
        <f t="shared" si="3"/>
        <v>79.7</v>
      </c>
    </row>
    <row r="7" ht="22" customHeight="1" spans="1:10">
      <c r="A7" s="12">
        <v>5</v>
      </c>
      <c r="B7" s="15">
        <v>87.12</v>
      </c>
      <c r="C7" s="15">
        <v>83.4</v>
      </c>
      <c r="D7" s="15">
        <f t="shared" ref="D7:J7" si="4">ROUND(B7*B22,2)</f>
        <v>86.34</v>
      </c>
      <c r="E7" s="15">
        <f t="shared" si="4"/>
        <v>82.23</v>
      </c>
      <c r="F7" s="12">
        <v>5</v>
      </c>
      <c r="G7" s="15">
        <v>76.24</v>
      </c>
      <c r="H7" s="15">
        <v>76.52</v>
      </c>
      <c r="I7" s="15">
        <f t="shared" si="4"/>
        <v>76.93</v>
      </c>
      <c r="J7" s="15">
        <f t="shared" si="4"/>
        <v>77.59</v>
      </c>
    </row>
    <row r="8" ht="22" customHeight="1" spans="1:10">
      <c r="A8" s="12">
        <v>6</v>
      </c>
      <c r="B8" s="15">
        <v>87.96</v>
      </c>
      <c r="C8" s="15">
        <v>87.3</v>
      </c>
      <c r="D8" s="15">
        <f t="shared" ref="D8:J8" si="5">ROUND(B8*B22,2)</f>
        <v>87.17</v>
      </c>
      <c r="E8" s="15">
        <f t="shared" si="5"/>
        <v>86.08</v>
      </c>
      <c r="F8" s="12">
        <v>6</v>
      </c>
      <c r="G8" s="15">
        <v>79.52</v>
      </c>
      <c r="H8" s="15">
        <v>79.72</v>
      </c>
      <c r="I8" s="15">
        <f t="shared" si="5"/>
        <v>80.24</v>
      </c>
      <c r="J8" s="15">
        <f t="shared" si="5"/>
        <v>80.84</v>
      </c>
    </row>
    <row r="9" ht="22" customHeight="1" spans="1:10">
      <c r="A9" s="12">
        <v>7</v>
      </c>
      <c r="B9" s="15">
        <v>82.94</v>
      </c>
      <c r="C9" s="15">
        <v>77.96</v>
      </c>
      <c r="D9" s="15">
        <f t="shared" ref="D9:J9" si="6">ROUND(B9*B22,2)</f>
        <v>82.19</v>
      </c>
      <c r="E9" s="15">
        <f t="shared" si="6"/>
        <v>76.87</v>
      </c>
      <c r="F9" s="12">
        <v>7</v>
      </c>
      <c r="G9" s="15">
        <v>85.72</v>
      </c>
      <c r="H9" s="15">
        <v>80.48</v>
      </c>
      <c r="I9" s="15">
        <f t="shared" si="6"/>
        <v>86.49</v>
      </c>
      <c r="J9" s="15">
        <f t="shared" si="6"/>
        <v>81.61</v>
      </c>
    </row>
    <row r="10" ht="22" customHeight="1" spans="1:10">
      <c r="A10" s="12">
        <v>8</v>
      </c>
      <c r="B10" s="15">
        <v>81.44</v>
      </c>
      <c r="C10" s="15">
        <v>84.04</v>
      </c>
      <c r="D10" s="15">
        <f t="shared" ref="D10:J10" si="7">ROUND(B10*B22,2)</f>
        <v>80.71</v>
      </c>
      <c r="E10" s="15">
        <f t="shared" si="7"/>
        <v>82.86</v>
      </c>
      <c r="F10" s="12">
        <v>8</v>
      </c>
      <c r="G10" s="15">
        <v>85.54</v>
      </c>
      <c r="H10" s="15">
        <v>82.2</v>
      </c>
      <c r="I10" s="15">
        <f t="shared" si="7"/>
        <v>86.31</v>
      </c>
      <c r="J10" s="15">
        <f t="shared" si="7"/>
        <v>83.35</v>
      </c>
    </row>
    <row r="11" ht="22" customHeight="1" spans="1:10">
      <c r="A11" s="12">
        <v>9</v>
      </c>
      <c r="B11" s="15">
        <v>77.04</v>
      </c>
      <c r="C11" s="15">
        <v>76.18</v>
      </c>
      <c r="D11" s="15">
        <f t="shared" ref="D11:J11" si="8">ROUND(B11*B22,2)</f>
        <v>76.35</v>
      </c>
      <c r="E11" s="15">
        <f t="shared" si="8"/>
        <v>75.11</v>
      </c>
      <c r="F11" s="12">
        <v>9</v>
      </c>
      <c r="G11" s="15">
        <v>81.14</v>
      </c>
      <c r="H11" s="15">
        <v>78.76</v>
      </c>
      <c r="I11" s="15">
        <f t="shared" si="8"/>
        <v>81.87</v>
      </c>
      <c r="J11" s="15">
        <f t="shared" si="8"/>
        <v>79.86</v>
      </c>
    </row>
    <row r="12" ht="22" customHeight="1" spans="1:10">
      <c r="A12" s="12">
        <v>10</v>
      </c>
      <c r="B12" s="15">
        <v>86.96</v>
      </c>
      <c r="C12" s="15">
        <v>86.42</v>
      </c>
      <c r="D12" s="15">
        <f t="shared" ref="D12:J12" si="9">ROUND(B12*B22,2)</f>
        <v>86.18</v>
      </c>
      <c r="E12" s="15">
        <f t="shared" si="9"/>
        <v>85.21</v>
      </c>
      <c r="F12" s="12">
        <v>10</v>
      </c>
      <c r="G12" s="15">
        <v>86.76</v>
      </c>
      <c r="H12" s="15">
        <v>82.18</v>
      </c>
      <c r="I12" s="15">
        <f t="shared" si="9"/>
        <v>87.54</v>
      </c>
      <c r="J12" s="15">
        <f t="shared" si="9"/>
        <v>83.33</v>
      </c>
    </row>
    <row r="13" ht="22" customHeight="1" spans="1:10">
      <c r="A13" s="12">
        <v>11</v>
      </c>
      <c r="B13" s="15">
        <v>87.44</v>
      </c>
      <c r="C13" s="15">
        <v>85.82</v>
      </c>
      <c r="D13" s="15">
        <f t="shared" ref="D13:J13" si="10">ROUND(B13*B22,2)</f>
        <v>86.65</v>
      </c>
      <c r="E13" s="15">
        <f t="shared" si="10"/>
        <v>84.62</v>
      </c>
      <c r="F13" s="12">
        <v>11</v>
      </c>
      <c r="G13" s="15">
        <v>80.48</v>
      </c>
      <c r="H13" s="15">
        <v>79.1</v>
      </c>
      <c r="I13" s="15">
        <f t="shared" si="10"/>
        <v>81.2</v>
      </c>
      <c r="J13" s="15">
        <f t="shared" si="10"/>
        <v>80.21</v>
      </c>
    </row>
    <row r="14" ht="22" customHeight="1" spans="1:10">
      <c r="A14" s="12">
        <v>12</v>
      </c>
      <c r="B14" s="15">
        <v>82.98</v>
      </c>
      <c r="C14" s="15">
        <v>81.64</v>
      </c>
      <c r="D14" s="15">
        <f t="shared" ref="D14:J14" si="11">ROUND(B14*B22,2)</f>
        <v>82.23</v>
      </c>
      <c r="E14" s="15">
        <f t="shared" si="11"/>
        <v>80.5</v>
      </c>
      <c r="F14" s="12">
        <v>12</v>
      </c>
      <c r="G14" s="15">
        <v>76.38</v>
      </c>
      <c r="H14" s="15">
        <v>76.76</v>
      </c>
      <c r="I14" s="15">
        <f t="shared" si="11"/>
        <v>77.07</v>
      </c>
      <c r="J14" s="15">
        <f t="shared" si="11"/>
        <v>77.83</v>
      </c>
    </row>
    <row r="15" ht="22" customHeight="1" spans="1:10">
      <c r="A15" s="12">
        <v>13</v>
      </c>
      <c r="B15" s="15">
        <v>81.14</v>
      </c>
      <c r="C15" s="15">
        <v>80.62</v>
      </c>
      <c r="D15" s="15">
        <f t="shared" ref="D15:J15" si="12">ROUND(B15*B22,2)</f>
        <v>80.41</v>
      </c>
      <c r="E15" s="15">
        <f t="shared" si="12"/>
        <v>79.49</v>
      </c>
      <c r="F15" s="12">
        <v>13</v>
      </c>
      <c r="G15" s="15">
        <v>80.14</v>
      </c>
      <c r="H15" s="15">
        <v>77.94</v>
      </c>
      <c r="I15" s="15">
        <f t="shared" si="12"/>
        <v>80.86</v>
      </c>
      <c r="J15" s="15">
        <f t="shared" si="12"/>
        <v>79.03</v>
      </c>
    </row>
    <row r="16" ht="22" customHeight="1" spans="1:10">
      <c r="A16" s="12">
        <v>14</v>
      </c>
      <c r="B16" s="15">
        <v>73.4</v>
      </c>
      <c r="C16" s="15">
        <v>74.58</v>
      </c>
      <c r="D16" s="15">
        <f t="shared" ref="D16:J16" si="13">ROUND(B16*B22,2)</f>
        <v>72.74</v>
      </c>
      <c r="E16" s="15">
        <f t="shared" si="13"/>
        <v>73.54</v>
      </c>
      <c r="F16" s="12">
        <v>14</v>
      </c>
      <c r="G16" s="15">
        <v>86.72</v>
      </c>
      <c r="H16" s="15">
        <v>84.16</v>
      </c>
      <c r="I16" s="15">
        <f t="shared" si="13"/>
        <v>87.5</v>
      </c>
      <c r="J16" s="15">
        <f t="shared" si="13"/>
        <v>85.34</v>
      </c>
    </row>
    <row r="17" ht="22" customHeight="1" spans="1:10">
      <c r="A17" s="12">
        <v>15</v>
      </c>
      <c r="B17" s="15"/>
      <c r="C17" s="15"/>
      <c r="D17" s="15"/>
      <c r="E17" s="15"/>
      <c r="F17" s="12">
        <v>15</v>
      </c>
      <c r="G17" s="15">
        <v>75.3</v>
      </c>
      <c r="H17" s="15">
        <v>76.2</v>
      </c>
      <c r="I17" s="15">
        <f>ROUND(G17*G22,2)</f>
        <v>75.98</v>
      </c>
      <c r="J17" s="15">
        <f>ROUND(H17*H22,2)</f>
        <v>77.27</v>
      </c>
    </row>
    <row r="18" ht="22" customHeight="1" spans="1:10">
      <c r="A18" s="12" t="s">
        <v>9</v>
      </c>
      <c r="B18" s="15">
        <f>SUM(B3:B17)</f>
        <v>1147.62</v>
      </c>
      <c r="C18" s="15">
        <f>SUM(C3:C17)</f>
        <v>1137.7</v>
      </c>
      <c r="D18" s="15"/>
      <c r="E18" s="15"/>
      <c r="F18" s="15" t="s">
        <v>10</v>
      </c>
      <c r="G18" s="15">
        <f>SUM(G3:G17)</f>
        <v>1208.12</v>
      </c>
      <c r="H18" s="15">
        <f>SUM(H3:H17)</f>
        <v>1185.48</v>
      </c>
      <c r="I18" s="15"/>
      <c r="J18" s="15"/>
    </row>
    <row r="19" ht="22" customHeight="1" spans="1:10">
      <c r="A19" s="12" t="s">
        <v>11</v>
      </c>
      <c r="B19" s="15">
        <v>14</v>
      </c>
      <c r="C19" s="15">
        <v>14</v>
      </c>
      <c r="D19" s="15"/>
      <c r="E19" s="15"/>
      <c r="F19" s="12" t="s">
        <v>11</v>
      </c>
      <c r="G19" s="15">
        <v>15</v>
      </c>
      <c r="H19" s="15">
        <v>15</v>
      </c>
      <c r="I19" s="15"/>
      <c r="J19" s="15"/>
    </row>
    <row r="20" ht="22" customHeight="1" spans="1:10">
      <c r="A20" s="12" t="s">
        <v>12</v>
      </c>
      <c r="B20" s="15">
        <f>ROUND(B18/B19,2)</f>
        <v>81.97</v>
      </c>
      <c r="C20" s="15">
        <f>ROUND(C18/C19,2)</f>
        <v>81.26</v>
      </c>
      <c r="D20" s="15"/>
      <c r="E20" s="12"/>
      <c r="F20" s="12" t="s">
        <v>12</v>
      </c>
      <c r="G20" s="15">
        <f>ROUND(G18/G19,2)</f>
        <v>80.54</v>
      </c>
      <c r="H20" s="15">
        <f>ROUND(H18/H19,2)</f>
        <v>79.03</v>
      </c>
      <c r="I20" s="15"/>
      <c r="J20" s="15"/>
    </row>
    <row r="21" ht="22" customHeight="1" spans="1:10">
      <c r="A21" s="12" t="s">
        <v>13</v>
      </c>
      <c r="B21" s="15">
        <f>ROUND((B20+G20)/2,2)</f>
        <v>81.26</v>
      </c>
      <c r="C21" s="15">
        <f>ROUND((C20+H20)/2,2)</f>
        <v>80.15</v>
      </c>
      <c r="D21" s="15"/>
      <c r="E21" s="12"/>
      <c r="F21" s="15"/>
      <c r="G21" s="15"/>
      <c r="H21" s="15"/>
      <c r="I21" s="15"/>
      <c r="J21" s="15"/>
    </row>
    <row r="22" ht="22" customHeight="1" spans="1:10">
      <c r="A22" s="12" t="s">
        <v>14</v>
      </c>
      <c r="B22" s="25">
        <f>ROUND(B21/B20,3)</f>
        <v>0.991</v>
      </c>
      <c r="C22" s="25">
        <f>ROUND(C21/C20,3)</f>
        <v>0.986</v>
      </c>
      <c r="D22" s="25"/>
      <c r="E22" s="12"/>
      <c r="F22" s="12" t="s">
        <v>15</v>
      </c>
      <c r="G22" s="25">
        <f>ROUND(B21/G20,3)</f>
        <v>1.009</v>
      </c>
      <c r="H22" s="25">
        <f>ROUND(C21/H20,3)</f>
        <v>1.014</v>
      </c>
      <c r="I22" s="25"/>
      <c r="J22" s="12"/>
    </row>
  </sheetData>
  <mergeCells count="1">
    <mergeCell ref="A1:J1"/>
  </mergeCells>
  <pageMargins left="0.708661417322835" right="0.708661417322835" top="0.550694444444444" bottom="0.550694444444444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workbookViewId="0">
      <selection activeCell="T19" sqref="T19"/>
    </sheetView>
  </sheetViews>
  <sheetFormatPr defaultColWidth="9" defaultRowHeight="13.5"/>
  <cols>
    <col min="1" max="14" width="8.25" style="1" customWidth="1"/>
    <col min="15" max="15" width="8.125" style="1" customWidth="1"/>
    <col min="16" max="16384" width="9" style="1"/>
  </cols>
  <sheetData>
    <row r="1" s="1" customFormat="1" ht="31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44" customHeight="1" spans="1:18">
      <c r="A2" s="6" t="s">
        <v>1</v>
      </c>
      <c r="B2" s="6" t="s">
        <v>16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17</v>
      </c>
      <c r="H2" s="6" t="s">
        <v>18</v>
      </c>
      <c r="I2" s="6" t="s">
        <v>19</v>
      </c>
      <c r="J2" s="6" t="s">
        <v>6</v>
      </c>
      <c r="K2" s="6" t="s">
        <v>16</v>
      </c>
      <c r="L2" s="6" t="s">
        <v>7</v>
      </c>
      <c r="M2" s="6" t="s">
        <v>8</v>
      </c>
      <c r="N2" s="6" t="s">
        <v>4</v>
      </c>
      <c r="O2" s="6" t="s">
        <v>5</v>
      </c>
      <c r="P2" s="6" t="s">
        <v>17</v>
      </c>
      <c r="Q2" s="6" t="s">
        <v>18</v>
      </c>
      <c r="R2" s="6" t="s">
        <v>19</v>
      </c>
    </row>
    <row r="3" s="1" customFormat="1" ht="22" customHeight="1" spans="1:18">
      <c r="A3" s="12">
        <v>1</v>
      </c>
      <c r="B3" s="12" t="s">
        <v>20</v>
      </c>
      <c r="C3" s="15">
        <v>82.94</v>
      </c>
      <c r="D3" s="15">
        <v>80.72</v>
      </c>
      <c r="E3" s="15">
        <v>82.19</v>
      </c>
      <c r="F3" s="15">
        <v>79.59</v>
      </c>
      <c r="G3" s="15">
        <v>57.533</v>
      </c>
      <c r="H3" s="15">
        <v>23.877</v>
      </c>
      <c r="I3" s="15">
        <v>81.41</v>
      </c>
      <c r="J3" s="12">
        <v>1</v>
      </c>
      <c r="K3" s="12" t="s">
        <v>21</v>
      </c>
      <c r="L3" s="15">
        <v>82.12</v>
      </c>
      <c r="M3" s="15">
        <v>77.64</v>
      </c>
      <c r="N3" s="15">
        <v>82.86</v>
      </c>
      <c r="O3" s="15">
        <v>78.73</v>
      </c>
      <c r="P3" s="15">
        <v>58.002</v>
      </c>
      <c r="Q3" s="15">
        <v>23.619</v>
      </c>
      <c r="R3" s="15">
        <v>81.621</v>
      </c>
    </row>
    <row r="4" s="1" customFormat="1" ht="22" customHeight="1" spans="1:18">
      <c r="A4" s="12">
        <v>2</v>
      </c>
      <c r="B4" s="12" t="s">
        <v>22</v>
      </c>
      <c r="C4" s="15">
        <v>78.46</v>
      </c>
      <c r="D4" s="15">
        <v>80.84</v>
      </c>
      <c r="E4" s="15">
        <v>77.75</v>
      </c>
      <c r="F4" s="15">
        <v>79.71</v>
      </c>
      <c r="G4" s="15">
        <v>54.425</v>
      </c>
      <c r="H4" s="15">
        <v>23.913</v>
      </c>
      <c r="I4" s="15">
        <v>78.338</v>
      </c>
      <c r="J4" s="12">
        <v>2</v>
      </c>
      <c r="K4" s="12" t="s">
        <v>23</v>
      </c>
      <c r="L4" s="15">
        <v>78.56</v>
      </c>
      <c r="M4" s="15">
        <v>77.22</v>
      </c>
      <c r="N4" s="15">
        <v>79.27</v>
      </c>
      <c r="O4" s="15">
        <v>78.3</v>
      </c>
      <c r="P4" s="15">
        <v>55.489</v>
      </c>
      <c r="Q4" s="15">
        <v>23.49</v>
      </c>
      <c r="R4" s="15">
        <v>78.979</v>
      </c>
    </row>
    <row r="5" s="1" customFormat="1" ht="22" customHeight="1" spans="1:18">
      <c r="A5" s="12">
        <v>3</v>
      </c>
      <c r="B5" s="12" t="s">
        <v>24</v>
      </c>
      <c r="C5" s="15">
        <v>80.42</v>
      </c>
      <c r="D5" s="15">
        <v>79.22</v>
      </c>
      <c r="E5" s="15">
        <v>79.7</v>
      </c>
      <c r="F5" s="15">
        <v>78.11</v>
      </c>
      <c r="G5" s="15">
        <v>55.79</v>
      </c>
      <c r="H5" s="15">
        <v>23.433</v>
      </c>
      <c r="I5" s="15">
        <v>79.223</v>
      </c>
      <c r="J5" s="12">
        <v>3</v>
      </c>
      <c r="K5" s="12" t="s">
        <v>25</v>
      </c>
      <c r="L5" s="15">
        <v>75.84</v>
      </c>
      <c r="M5" s="15">
        <v>78</v>
      </c>
      <c r="N5" s="15">
        <v>76.52</v>
      </c>
      <c r="O5" s="15">
        <v>79.09</v>
      </c>
      <c r="P5" s="15">
        <v>53.564</v>
      </c>
      <c r="Q5" s="15">
        <v>23.727</v>
      </c>
      <c r="R5" s="15">
        <v>77.291</v>
      </c>
    </row>
    <row r="6" s="1" customFormat="1" ht="22" customHeight="1" spans="1:18">
      <c r="A6" s="12">
        <v>4</v>
      </c>
      <c r="B6" s="12" t="s">
        <v>26</v>
      </c>
      <c r="C6" s="15">
        <v>77.38</v>
      </c>
      <c r="D6" s="15">
        <v>78.96</v>
      </c>
      <c r="E6" s="15">
        <v>76.68</v>
      </c>
      <c r="F6" s="15">
        <v>77.85</v>
      </c>
      <c r="G6" s="15">
        <v>53.676</v>
      </c>
      <c r="H6" s="15">
        <v>23.355</v>
      </c>
      <c r="I6" s="15">
        <v>77.031</v>
      </c>
      <c r="J6" s="12">
        <v>4</v>
      </c>
      <c r="K6" s="12" t="s">
        <v>27</v>
      </c>
      <c r="L6" s="15">
        <v>77.66</v>
      </c>
      <c r="M6" s="15">
        <v>78.6</v>
      </c>
      <c r="N6" s="15">
        <v>78.36</v>
      </c>
      <c r="O6" s="15">
        <v>79.7</v>
      </c>
      <c r="P6" s="15">
        <v>54.852</v>
      </c>
      <c r="Q6" s="15">
        <v>23.91</v>
      </c>
      <c r="R6" s="15">
        <v>78.762</v>
      </c>
    </row>
    <row r="7" s="1" customFormat="1" ht="22" customHeight="1" spans="1:18">
      <c r="A7" s="12">
        <v>5</v>
      </c>
      <c r="B7" s="12" t="s">
        <v>28</v>
      </c>
      <c r="C7" s="15">
        <v>87.12</v>
      </c>
      <c r="D7" s="15">
        <v>83.4</v>
      </c>
      <c r="E7" s="15">
        <v>86.34</v>
      </c>
      <c r="F7" s="15">
        <v>82.23</v>
      </c>
      <c r="G7" s="15">
        <v>60.438</v>
      </c>
      <c r="H7" s="15">
        <v>24.669</v>
      </c>
      <c r="I7" s="15">
        <v>85.107</v>
      </c>
      <c r="J7" s="12">
        <v>5</v>
      </c>
      <c r="K7" s="12" t="s">
        <v>29</v>
      </c>
      <c r="L7" s="15">
        <v>76.24</v>
      </c>
      <c r="M7" s="15">
        <v>76.52</v>
      </c>
      <c r="N7" s="15">
        <v>76.93</v>
      </c>
      <c r="O7" s="15">
        <v>77.59</v>
      </c>
      <c r="P7" s="15">
        <v>53.851</v>
      </c>
      <c r="Q7" s="15">
        <v>23.277</v>
      </c>
      <c r="R7" s="15">
        <v>77.128</v>
      </c>
    </row>
    <row r="8" s="1" customFormat="1" ht="22" customHeight="1" spans="1:18">
      <c r="A8" s="12">
        <v>6</v>
      </c>
      <c r="B8" s="12" t="s">
        <v>30</v>
      </c>
      <c r="C8" s="15">
        <v>87.96</v>
      </c>
      <c r="D8" s="15">
        <v>87.3</v>
      </c>
      <c r="E8" s="15">
        <v>87.17</v>
      </c>
      <c r="F8" s="15">
        <v>86.08</v>
      </c>
      <c r="G8" s="15">
        <v>61.019</v>
      </c>
      <c r="H8" s="15">
        <v>25.824</v>
      </c>
      <c r="I8" s="15">
        <v>86.843</v>
      </c>
      <c r="J8" s="12">
        <v>6</v>
      </c>
      <c r="K8" s="12" t="s">
        <v>31</v>
      </c>
      <c r="L8" s="15">
        <v>79.52</v>
      </c>
      <c r="M8" s="15">
        <v>79.72</v>
      </c>
      <c r="N8" s="15">
        <v>80.24</v>
      </c>
      <c r="O8" s="15">
        <v>80.84</v>
      </c>
      <c r="P8" s="15">
        <v>56.168</v>
      </c>
      <c r="Q8" s="15">
        <v>24.252</v>
      </c>
      <c r="R8" s="15">
        <v>80.42</v>
      </c>
    </row>
    <row r="9" s="1" customFormat="1" ht="22" customHeight="1" spans="1:18">
      <c r="A9" s="12">
        <v>7</v>
      </c>
      <c r="B9" s="12" t="s">
        <v>32</v>
      </c>
      <c r="C9" s="15">
        <v>82.94</v>
      </c>
      <c r="D9" s="15">
        <v>77.96</v>
      </c>
      <c r="E9" s="15">
        <v>82.19</v>
      </c>
      <c r="F9" s="15">
        <v>76.87</v>
      </c>
      <c r="G9" s="15">
        <v>57.533</v>
      </c>
      <c r="H9" s="15">
        <v>23.061</v>
      </c>
      <c r="I9" s="15">
        <v>80.594</v>
      </c>
      <c r="J9" s="12">
        <v>7</v>
      </c>
      <c r="K9" s="12" t="s">
        <v>33</v>
      </c>
      <c r="L9" s="15">
        <v>85.72</v>
      </c>
      <c r="M9" s="15">
        <v>80.48</v>
      </c>
      <c r="N9" s="15">
        <v>86.49</v>
      </c>
      <c r="O9" s="15">
        <v>81.61</v>
      </c>
      <c r="P9" s="15">
        <v>60.543</v>
      </c>
      <c r="Q9" s="15">
        <v>24.483</v>
      </c>
      <c r="R9" s="15">
        <v>85.026</v>
      </c>
    </row>
    <row r="10" s="1" customFormat="1" ht="22" customHeight="1" spans="1:18">
      <c r="A10" s="12">
        <v>8</v>
      </c>
      <c r="B10" s="12" t="s">
        <v>34</v>
      </c>
      <c r="C10" s="15">
        <v>81.44</v>
      </c>
      <c r="D10" s="15">
        <v>84.04</v>
      </c>
      <c r="E10" s="15">
        <v>80.71</v>
      </c>
      <c r="F10" s="15">
        <v>82.86</v>
      </c>
      <c r="G10" s="15">
        <v>56.497</v>
      </c>
      <c r="H10" s="15">
        <v>24.858</v>
      </c>
      <c r="I10" s="15">
        <v>81.355</v>
      </c>
      <c r="J10" s="12">
        <v>8</v>
      </c>
      <c r="K10" s="12" t="s">
        <v>35</v>
      </c>
      <c r="L10" s="15">
        <v>85.54</v>
      </c>
      <c r="M10" s="15">
        <v>82.2</v>
      </c>
      <c r="N10" s="15">
        <v>86.31</v>
      </c>
      <c r="O10" s="15">
        <v>83.35</v>
      </c>
      <c r="P10" s="15">
        <v>60.417</v>
      </c>
      <c r="Q10" s="15">
        <v>25.005</v>
      </c>
      <c r="R10" s="15">
        <v>85.422</v>
      </c>
    </row>
    <row r="11" s="1" customFormat="1" ht="22" customHeight="1" spans="1:18">
      <c r="A11" s="12">
        <v>9</v>
      </c>
      <c r="B11" s="12" t="s">
        <v>36</v>
      </c>
      <c r="C11" s="15">
        <v>77.04</v>
      </c>
      <c r="D11" s="15">
        <v>76.18</v>
      </c>
      <c r="E11" s="15">
        <v>76.35</v>
      </c>
      <c r="F11" s="15">
        <v>75.11</v>
      </c>
      <c r="G11" s="15">
        <v>53.445</v>
      </c>
      <c r="H11" s="15">
        <v>22.533</v>
      </c>
      <c r="I11" s="15">
        <v>75.978</v>
      </c>
      <c r="J11" s="12">
        <v>9</v>
      </c>
      <c r="K11" s="12" t="s">
        <v>37</v>
      </c>
      <c r="L11" s="15">
        <v>81.14</v>
      </c>
      <c r="M11" s="15">
        <v>78.76</v>
      </c>
      <c r="N11" s="15">
        <v>81.87</v>
      </c>
      <c r="O11" s="15">
        <v>79.86</v>
      </c>
      <c r="P11" s="15">
        <v>57.309</v>
      </c>
      <c r="Q11" s="15">
        <v>23.958</v>
      </c>
      <c r="R11" s="15">
        <v>81.267</v>
      </c>
    </row>
    <row r="12" s="1" customFormat="1" ht="22" customHeight="1" spans="1:18">
      <c r="A12" s="12">
        <v>10</v>
      </c>
      <c r="B12" s="12" t="s">
        <v>38</v>
      </c>
      <c r="C12" s="15">
        <v>86.96</v>
      </c>
      <c r="D12" s="15">
        <v>86.42</v>
      </c>
      <c r="E12" s="15">
        <v>86.18</v>
      </c>
      <c r="F12" s="15">
        <v>85.21</v>
      </c>
      <c r="G12" s="15">
        <v>60.326</v>
      </c>
      <c r="H12" s="15">
        <v>25.563</v>
      </c>
      <c r="I12" s="15">
        <v>85.889</v>
      </c>
      <c r="J12" s="12">
        <v>10</v>
      </c>
      <c r="K12" s="12" t="s">
        <v>39</v>
      </c>
      <c r="L12" s="15">
        <v>86.76</v>
      </c>
      <c r="M12" s="15">
        <v>82.18</v>
      </c>
      <c r="N12" s="15">
        <v>87.54</v>
      </c>
      <c r="O12" s="15">
        <v>83.33</v>
      </c>
      <c r="P12" s="15">
        <v>61.278</v>
      </c>
      <c r="Q12" s="15">
        <v>24.999</v>
      </c>
      <c r="R12" s="15">
        <v>86.277</v>
      </c>
    </row>
    <row r="13" s="1" customFormat="1" ht="22" customHeight="1" spans="1:18">
      <c r="A13" s="12">
        <v>11</v>
      </c>
      <c r="B13" s="12" t="s">
        <v>40</v>
      </c>
      <c r="C13" s="15">
        <v>87.44</v>
      </c>
      <c r="D13" s="15">
        <v>85.82</v>
      </c>
      <c r="E13" s="15">
        <v>86.65</v>
      </c>
      <c r="F13" s="15">
        <v>84.62</v>
      </c>
      <c r="G13" s="15">
        <v>60.655</v>
      </c>
      <c r="H13" s="15">
        <v>25.386</v>
      </c>
      <c r="I13" s="15">
        <v>86.041</v>
      </c>
      <c r="J13" s="12">
        <v>11</v>
      </c>
      <c r="K13" s="12" t="s">
        <v>41</v>
      </c>
      <c r="L13" s="15">
        <v>80.48</v>
      </c>
      <c r="M13" s="15">
        <v>79.1</v>
      </c>
      <c r="N13" s="15">
        <v>81.2</v>
      </c>
      <c r="O13" s="15">
        <v>80.21</v>
      </c>
      <c r="P13" s="15">
        <v>56.84</v>
      </c>
      <c r="Q13" s="15">
        <v>24.063</v>
      </c>
      <c r="R13" s="15">
        <v>80.903</v>
      </c>
    </row>
    <row r="14" s="1" customFormat="1" ht="22" customHeight="1" spans="1:18">
      <c r="A14" s="12">
        <v>12</v>
      </c>
      <c r="B14" s="12" t="s">
        <v>42</v>
      </c>
      <c r="C14" s="15">
        <v>82.98</v>
      </c>
      <c r="D14" s="15">
        <v>81.64</v>
      </c>
      <c r="E14" s="15">
        <v>82.23</v>
      </c>
      <c r="F14" s="15">
        <v>80.5</v>
      </c>
      <c r="G14" s="15">
        <v>57.561</v>
      </c>
      <c r="H14" s="15">
        <v>24.15</v>
      </c>
      <c r="I14" s="15">
        <v>81.711</v>
      </c>
      <c r="J14" s="12">
        <v>12</v>
      </c>
      <c r="K14" s="12" t="s">
        <v>43</v>
      </c>
      <c r="L14" s="15">
        <v>76.38</v>
      </c>
      <c r="M14" s="15">
        <v>76.76</v>
      </c>
      <c r="N14" s="15">
        <v>77.07</v>
      </c>
      <c r="O14" s="15">
        <v>77.83</v>
      </c>
      <c r="P14" s="15">
        <v>53.949</v>
      </c>
      <c r="Q14" s="15">
        <v>23.349</v>
      </c>
      <c r="R14" s="15">
        <v>77.298</v>
      </c>
    </row>
    <row r="15" s="1" customFormat="1" ht="22" customHeight="1" spans="1:18">
      <c r="A15" s="12">
        <v>13</v>
      </c>
      <c r="B15" s="12" t="s">
        <v>44</v>
      </c>
      <c r="C15" s="15">
        <v>81.14</v>
      </c>
      <c r="D15" s="15">
        <v>80.62</v>
      </c>
      <c r="E15" s="15">
        <v>80.41</v>
      </c>
      <c r="F15" s="15">
        <v>79.49</v>
      </c>
      <c r="G15" s="15">
        <v>56.287</v>
      </c>
      <c r="H15" s="15">
        <v>23.847</v>
      </c>
      <c r="I15" s="15">
        <v>80.134</v>
      </c>
      <c r="J15" s="12">
        <v>13</v>
      </c>
      <c r="K15" s="12" t="s">
        <v>45</v>
      </c>
      <c r="L15" s="15">
        <v>80.14</v>
      </c>
      <c r="M15" s="15">
        <v>77.94</v>
      </c>
      <c r="N15" s="15">
        <v>80.86</v>
      </c>
      <c r="O15" s="15">
        <v>79.03</v>
      </c>
      <c r="P15" s="15">
        <v>56.602</v>
      </c>
      <c r="Q15" s="15">
        <v>23.709</v>
      </c>
      <c r="R15" s="15">
        <v>80.311</v>
      </c>
    </row>
    <row r="16" s="1" customFormat="1" ht="22" customHeight="1" spans="1:18">
      <c r="A16" s="12">
        <v>14</v>
      </c>
      <c r="B16" s="12" t="s">
        <v>46</v>
      </c>
      <c r="C16" s="15">
        <v>73.4</v>
      </c>
      <c r="D16" s="15">
        <v>74.58</v>
      </c>
      <c r="E16" s="15">
        <v>72.74</v>
      </c>
      <c r="F16" s="15">
        <v>73.54</v>
      </c>
      <c r="G16" s="15">
        <v>50.918</v>
      </c>
      <c r="H16" s="15">
        <v>22.062</v>
      </c>
      <c r="I16" s="15">
        <v>72.98</v>
      </c>
      <c r="J16" s="12">
        <v>14</v>
      </c>
      <c r="K16" s="12" t="s">
        <v>47</v>
      </c>
      <c r="L16" s="15">
        <v>86.72</v>
      </c>
      <c r="M16" s="15">
        <v>84.16</v>
      </c>
      <c r="N16" s="15">
        <v>87.5</v>
      </c>
      <c r="O16" s="15">
        <v>85.34</v>
      </c>
      <c r="P16" s="15">
        <v>61.25</v>
      </c>
      <c r="Q16" s="15">
        <v>25.602</v>
      </c>
      <c r="R16" s="15">
        <v>86.852</v>
      </c>
    </row>
    <row r="17" s="1" customFormat="1" ht="22" customHeight="1" spans="1:18">
      <c r="A17" s="12">
        <v>15</v>
      </c>
      <c r="B17" s="12"/>
      <c r="C17" s="15"/>
      <c r="D17" s="15"/>
      <c r="E17" s="15"/>
      <c r="F17" s="15"/>
      <c r="G17" s="15"/>
      <c r="H17" s="15"/>
      <c r="I17" s="15"/>
      <c r="J17" s="12">
        <v>15</v>
      </c>
      <c r="K17" s="12" t="s">
        <v>48</v>
      </c>
      <c r="L17" s="15">
        <v>75.3</v>
      </c>
      <c r="M17" s="15">
        <v>76.2</v>
      </c>
      <c r="N17" s="15">
        <v>75.98</v>
      </c>
      <c r="O17" s="15">
        <v>77.27</v>
      </c>
      <c r="P17" s="15">
        <v>53.186</v>
      </c>
      <c r="Q17" s="15">
        <v>23.181</v>
      </c>
      <c r="R17" s="15">
        <v>76.367</v>
      </c>
    </row>
    <row r="18" s="1" customFormat="1" ht="22" customHeight="1" spans="1:18">
      <c r="A18" s="12" t="s">
        <v>9</v>
      </c>
      <c r="B18" s="12"/>
      <c r="C18" s="15">
        <v>1147.62</v>
      </c>
      <c r="D18" s="15">
        <v>1137.7</v>
      </c>
      <c r="E18" s="15"/>
      <c r="F18" s="15"/>
      <c r="G18" s="15"/>
      <c r="H18" s="15"/>
      <c r="I18" s="15"/>
      <c r="J18" s="15" t="s">
        <v>10</v>
      </c>
      <c r="K18" s="15"/>
      <c r="L18" s="15">
        <v>1208.12</v>
      </c>
      <c r="M18" s="15">
        <v>1185.48</v>
      </c>
      <c r="N18" s="15"/>
      <c r="O18" s="15"/>
      <c r="P18" s="12"/>
      <c r="Q18" s="12"/>
      <c r="R18" s="12"/>
    </row>
    <row r="19" s="1" customFormat="1" ht="22" customHeight="1" spans="1:18">
      <c r="A19" s="12" t="s">
        <v>11</v>
      </c>
      <c r="B19" s="12"/>
      <c r="C19" s="15">
        <v>14</v>
      </c>
      <c r="D19" s="15">
        <v>14</v>
      </c>
      <c r="E19" s="15"/>
      <c r="F19" s="15"/>
      <c r="G19" s="15"/>
      <c r="H19" s="15"/>
      <c r="I19" s="15"/>
      <c r="J19" s="12" t="s">
        <v>11</v>
      </c>
      <c r="K19" s="12"/>
      <c r="L19" s="15">
        <v>15</v>
      </c>
      <c r="M19" s="15">
        <v>15</v>
      </c>
      <c r="N19" s="15"/>
      <c r="O19" s="15"/>
      <c r="P19" s="12"/>
      <c r="Q19" s="12"/>
      <c r="R19" s="12"/>
    </row>
    <row r="20" s="1" customFormat="1" ht="22" customHeight="1" spans="1:18">
      <c r="A20" s="12" t="s">
        <v>12</v>
      </c>
      <c r="B20" s="12"/>
      <c r="C20" s="15">
        <v>81.97</v>
      </c>
      <c r="D20" s="15">
        <v>81.26</v>
      </c>
      <c r="E20" s="15"/>
      <c r="F20" s="12"/>
      <c r="G20" s="12"/>
      <c r="H20" s="12"/>
      <c r="I20" s="12"/>
      <c r="J20" s="12" t="s">
        <v>12</v>
      </c>
      <c r="K20" s="12"/>
      <c r="L20" s="15">
        <v>80.54</v>
      </c>
      <c r="M20" s="15">
        <v>79.03</v>
      </c>
      <c r="N20" s="15"/>
      <c r="O20" s="15"/>
      <c r="P20" s="12"/>
      <c r="Q20" s="12"/>
      <c r="R20" s="12"/>
    </row>
    <row r="21" s="1" customFormat="1" ht="22" customHeight="1" spans="1:18">
      <c r="A21" s="12" t="s">
        <v>13</v>
      </c>
      <c r="B21" s="12"/>
      <c r="C21" s="15">
        <v>81.26</v>
      </c>
      <c r="D21" s="15">
        <v>80.15</v>
      </c>
      <c r="E21" s="15"/>
      <c r="F21" s="12"/>
      <c r="G21" s="12"/>
      <c r="H21" s="12"/>
      <c r="I21" s="12"/>
      <c r="J21" s="15"/>
      <c r="K21" s="15"/>
      <c r="L21" s="15"/>
      <c r="M21" s="15"/>
      <c r="N21" s="15"/>
      <c r="O21" s="15"/>
      <c r="P21" s="12"/>
      <c r="Q21" s="12"/>
      <c r="R21" s="12"/>
    </row>
    <row r="22" s="1" customFormat="1" ht="22" customHeight="1" spans="1:18">
      <c r="A22" s="12" t="s">
        <v>14</v>
      </c>
      <c r="B22" s="12"/>
      <c r="C22" s="25">
        <v>0.991</v>
      </c>
      <c r="D22" s="25">
        <v>0.986</v>
      </c>
      <c r="E22" s="25"/>
      <c r="F22" s="12"/>
      <c r="G22" s="12"/>
      <c r="H22" s="12"/>
      <c r="I22" s="12"/>
      <c r="J22" s="12" t="s">
        <v>15</v>
      </c>
      <c r="K22" s="12"/>
      <c r="L22" s="25">
        <v>1.009</v>
      </c>
      <c r="M22" s="25">
        <v>1.014</v>
      </c>
      <c r="N22" s="25"/>
      <c r="O22" s="12"/>
      <c r="P22" s="12"/>
      <c r="Q22" s="12"/>
      <c r="R22" s="12"/>
    </row>
  </sheetData>
  <mergeCells count="1">
    <mergeCell ref="A1:R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workbookViewId="0">
      <selection activeCell="A1" sqref="A1:Q1"/>
    </sheetView>
  </sheetViews>
  <sheetFormatPr defaultColWidth="9" defaultRowHeight="13.5"/>
  <cols>
    <col min="1" max="1" width="5.25" style="1" customWidth="1"/>
    <col min="2" max="3" width="8.25" style="1" customWidth="1"/>
    <col min="4" max="4" width="12.625" style="1" customWidth="1"/>
    <col min="5" max="5" width="8.25" style="1" customWidth="1"/>
    <col min="6" max="6" width="8.125" style="1" customWidth="1"/>
    <col min="7" max="13" width="8.25" style="1" customWidth="1"/>
    <col min="14" max="14" width="7" style="1" customWidth="1"/>
    <col min="15" max="15" width="7.625" style="3" customWidth="1"/>
    <col min="16" max="16" width="8.875" style="1" customWidth="1"/>
    <col min="17" max="16380" width="9" style="1"/>
    <col min="16381" max="16384" width="9" style="4"/>
  </cols>
  <sheetData>
    <row r="1" s="1" customFormat="1" ht="31" customHeight="1" spans="1:17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5" customHeight="1" spans="1:17">
      <c r="A2" s="6" t="s">
        <v>50</v>
      </c>
      <c r="B2" s="6" t="s">
        <v>16</v>
      </c>
      <c r="C2" s="7" t="s">
        <v>51</v>
      </c>
      <c r="D2" s="7" t="s">
        <v>52</v>
      </c>
      <c r="E2" s="8" t="s">
        <v>53</v>
      </c>
      <c r="F2" s="9"/>
      <c r="G2" s="8" t="s">
        <v>19</v>
      </c>
      <c r="H2" s="10"/>
      <c r="I2" s="10"/>
      <c r="J2" s="10"/>
      <c r="K2" s="10"/>
      <c r="L2" s="10"/>
      <c r="M2" s="10"/>
      <c r="N2" s="9"/>
      <c r="O2" s="18" t="s">
        <v>54</v>
      </c>
      <c r="P2" s="19" t="s">
        <v>55</v>
      </c>
      <c r="Q2" s="19" t="s">
        <v>56</v>
      </c>
    </row>
    <row r="3" s="1" customFormat="1" ht="42" customHeight="1" spans="1:17">
      <c r="A3" s="6"/>
      <c r="B3" s="6"/>
      <c r="C3" s="11"/>
      <c r="D3" s="11"/>
      <c r="E3" s="6" t="s">
        <v>57</v>
      </c>
      <c r="F3" s="6" t="s">
        <v>58</v>
      </c>
      <c r="G3" s="6" t="s">
        <v>59</v>
      </c>
      <c r="H3" s="6" t="s">
        <v>60</v>
      </c>
      <c r="I3" s="6" t="s">
        <v>4</v>
      </c>
      <c r="J3" s="6" t="s">
        <v>5</v>
      </c>
      <c r="K3" s="6" t="s">
        <v>61</v>
      </c>
      <c r="L3" s="6" t="s">
        <v>62</v>
      </c>
      <c r="M3" s="6" t="s">
        <v>63</v>
      </c>
      <c r="N3" s="6" t="s">
        <v>18</v>
      </c>
      <c r="O3" s="20"/>
      <c r="P3" s="21"/>
      <c r="Q3" s="21"/>
    </row>
    <row r="4" ht="27" customHeight="1" spans="1:17">
      <c r="A4" s="12">
        <v>1</v>
      </c>
      <c r="B4" s="12" t="s">
        <v>39</v>
      </c>
      <c r="C4" s="13">
        <v>301</v>
      </c>
      <c r="D4" s="13">
        <v>20213015209</v>
      </c>
      <c r="E4" s="14">
        <v>81.6</v>
      </c>
      <c r="F4" s="14">
        <f t="shared" ref="F4:F13" si="0">E4*0.5</f>
        <v>40.8</v>
      </c>
      <c r="G4" s="15">
        <v>86.76</v>
      </c>
      <c r="H4" s="15">
        <v>82.18</v>
      </c>
      <c r="I4" s="15">
        <v>87.54</v>
      </c>
      <c r="J4" s="15">
        <v>83.33</v>
      </c>
      <c r="K4" s="15">
        <v>61.278</v>
      </c>
      <c r="L4" s="15">
        <v>24.999</v>
      </c>
      <c r="M4" s="15">
        <v>86.277</v>
      </c>
      <c r="N4" s="15">
        <f t="shared" ref="N4:N13" si="1">M4*0.5</f>
        <v>43.1385</v>
      </c>
      <c r="O4" s="15">
        <f t="shared" ref="O4:O13" si="2">F4+N4</f>
        <v>83.9385</v>
      </c>
      <c r="P4" s="12">
        <v>1</v>
      </c>
      <c r="Q4" s="12"/>
    </row>
    <row r="5" ht="27" customHeight="1" spans="1:17">
      <c r="A5" s="12">
        <v>2</v>
      </c>
      <c r="B5" s="12" t="s">
        <v>47</v>
      </c>
      <c r="C5" s="13">
        <v>301</v>
      </c>
      <c r="D5" s="13">
        <v>20213015405</v>
      </c>
      <c r="E5" s="14">
        <v>78.8</v>
      </c>
      <c r="F5" s="14">
        <f t="shared" si="0"/>
        <v>39.4</v>
      </c>
      <c r="G5" s="15">
        <v>86.72</v>
      </c>
      <c r="H5" s="15">
        <v>84.16</v>
      </c>
      <c r="I5" s="15">
        <v>87.5</v>
      </c>
      <c r="J5" s="15">
        <v>85.34</v>
      </c>
      <c r="K5" s="15">
        <v>61.25</v>
      </c>
      <c r="L5" s="15">
        <v>25.602</v>
      </c>
      <c r="M5" s="15">
        <v>86.852</v>
      </c>
      <c r="N5" s="15">
        <f t="shared" si="1"/>
        <v>43.426</v>
      </c>
      <c r="O5" s="15">
        <f t="shared" si="2"/>
        <v>82.826</v>
      </c>
      <c r="P5" s="12">
        <v>2</v>
      </c>
      <c r="Q5" s="12"/>
    </row>
    <row r="6" s="1" customFormat="1" ht="27" customHeight="1" spans="1:17">
      <c r="A6" s="12">
        <v>3</v>
      </c>
      <c r="B6" s="12" t="s">
        <v>38</v>
      </c>
      <c r="C6" s="13">
        <v>301</v>
      </c>
      <c r="D6" s="13">
        <v>20213015121</v>
      </c>
      <c r="E6" s="14">
        <v>73.7</v>
      </c>
      <c r="F6" s="14">
        <f t="shared" si="0"/>
        <v>36.85</v>
      </c>
      <c r="G6" s="15">
        <v>86.96</v>
      </c>
      <c r="H6" s="15">
        <v>86.42</v>
      </c>
      <c r="I6" s="15">
        <v>86.18</v>
      </c>
      <c r="J6" s="15">
        <v>85.21</v>
      </c>
      <c r="K6" s="15">
        <v>60.326</v>
      </c>
      <c r="L6" s="15">
        <v>25.563</v>
      </c>
      <c r="M6" s="15">
        <v>85.889</v>
      </c>
      <c r="N6" s="15">
        <f t="shared" si="1"/>
        <v>42.9445</v>
      </c>
      <c r="O6" s="15">
        <f t="shared" si="2"/>
        <v>79.7945</v>
      </c>
      <c r="P6" s="12">
        <v>3</v>
      </c>
      <c r="Q6" s="12"/>
    </row>
    <row r="7" s="1" customFormat="1" ht="27" customHeight="1" spans="1:17">
      <c r="A7" s="12">
        <v>4</v>
      </c>
      <c r="B7" s="12" t="s">
        <v>30</v>
      </c>
      <c r="C7" s="13">
        <v>301</v>
      </c>
      <c r="D7" s="13">
        <v>20213015303</v>
      </c>
      <c r="E7" s="14">
        <v>72.2</v>
      </c>
      <c r="F7" s="14">
        <f t="shared" si="0"/>
        <v>36.1</v>
      </c>
      <c r="G7" s="15">
        <v>87.96</v>
      </c>
      <c r="H7" s="15">
        <v>87.3</v>
      </c>
      <c r="I7" s="15">
        <v>87.17</v>
      </c>
      <c r="J7" s="15">
        <v>86.08</v>
      </c>
      <c r="K7" s="15">
        <v>61.019</v>
      </c>
      <c r="L7" s="15">
        <v>25.824</v>
      </c>
      <c r="M7" s="15">
        <v>86.843</v>
      </c>
      <c r="N7" s="15">
        <f t="shared" si="1"/>
        <v>43.4215</v>
      </c>
      <c r="O7" s="15">
        <f t="shared" si="2"/>
        <v>79.5215</v>
      </c>
      <c r="P7" s="12">
        <v>4</v>
      </c>
      <c r="Q7" s="12"/>
    </row>
    <row r="8" s="1" customFormat="1" ht="27" customHeight="1" spans="1:17">
      <c r="A8" s="12">
        <v>5</v>
      </c>
      <c r="B8" s="12" t="s">
        <v>28</v>
      </c>
      <c r="C8" s="13">
        <v>301</v>
      </c>
      <c r="D8" s="13">
        <v>20213015308</v>
      </c>
      <c r="E8" s="14">
        <v>73.5</v>
      </c>
      <c r="F8" s="14">
        <f t="shared" si="0"/>
        <v>36.75</v>
      </c>
      <c r="G8" s="15">
        <v>87.12</v>
      </c>
      <c r="H8" s="15">
        <v>83.4</v>
      </c>
      <c r="I8" s="15">
        <v>86.34</v>
      </c>
      <c r="J8" s="15">
        <v>82.23</v>
      </c>
      <c r="K8" s="15">
        <v>60.438</v>
      </c>
      <c r="L8" s="15">
        <v>24.669</v>
      </c>
      <c r="M8" s="15">
        <v>85.107</v>
      </c>
      <c r="N8" s="15">
        <f t="shared" si="1"/>
        <v>42.5535</v>
      </c>
      <c r="O8" s="15">
        <f t="shared" si="2"/>
        <v>79.3035</v>
      </c>
      <c r="P8" s="12">
        <v>5</v>
      </c>
      <c r="Q8" s="12"/>
    </row>
    <row r="9" s="1" customFormat="1" ht="27" customHeight="1" spans="1:17">
      <c r="A9" s="12">
        <v>6</v>
      </c>
      <c r="B9" s="12" t="s">
        <v>40</v>
      </c>
      <c r="C9" s="13">
        <v>301</v>
      </c>
      <c r="D9" s="13">
        <v>20213015212</v>
      </c>
      <c r="E9" s="14">
        <v>72.5</v>
      </c>
      <c r="F9" s="14">
        <f t="shared" si="0"/>
        <v>36.25</v>
      </c>
      <c r="G9" s="15">
        <v>87.44</v>
      </c>
      <c r="H9" s="15">
        <v>85.82</v>
      </c>
      <c r="I9" s="15">
        <v>86.65</v>
      </c>
      <c r="J9" s="15">
        <v>84.62</v>
      </c>
      <c r="K9" s="15">
        <v>60.655</v>
      </c>
      <c r="L9" s="15">
        <v>25.386</v>
      </c>
      <c r="M9" s="15">
        <v>86.041</v>
      </c>
      <c r="N9" s="15">
        <f t="shared" si="1"/>
        <v>43.0205</v>
      </c>
      <c r="O9" s="15">
        <f t="shared" si="2"/>
        <v>79.2705</v>
      </c>
      <c r="P9" s="12">
        <v>6</v>
      </c>
      <c r="Q9" s="12"/>
    </row>
    <row r="10" ht="27" customHeight="1" spans="1:17">
      <c r="A10" s="12">
        <v>7</v>
      </c>
      <c r="B10" s="12" t="s">
        <v>35</v>
      </c>
      <c r="C10" s="13">
        <v>301</v>
      </c>
      <c r="D10" s="13">
        <v>20213015513</v>
      </c>
      <c r="E10" s="14">
        <v>72.3</v>
      </c>
      <c r="F10" s="14">
        <f t="shared" si="0"/>
        <v>36.15</v>
      </c>
      <c r="G10" s="15">
        <v>85.54</v>
      </c>
      <c r="H10" s="15">
        <v>82.2</v>
      </c>
      <c r="I10" s="15">
        <v>86.31</v>
      </c>
      <c r="J10" s="15">
        <v>83.35</v>
      </c>
      <c r="K10" s="15">
        <v>60.417</v>
      </c>
      <c r="L10" s="15">
        <v>25.005</v>
      </c>
      <c r="M10" s="15">
        <v>85.422</v>
      </c>
      <c r="N10" s="15">
        <f t="shared" si="1"/>
        <v>42.711</v>
      </c>
      <c r="O10" s="15">
        <f t="shared" si="2"/>
        <v>78.861</v>
      </c>
      <c r="P10" s="12">
        <v>7</v>
      </c>
      <c r="Q10" s="12"/>
    </row>
    <row r="11" ht="27" customHeight="1" spans="1:17">
      <c r="A11" s="12">
        <v>8</v>
      </c>
      <c r="B11" s="12" t="s">
        <v>33</v>
      </c>
      <c r="C11" s="13">
        <v>301</v>
      </c>
      <c r="D11" s="13">
        <v>20213015227</v>
      </c>
      <c r="E11" s="14">
        <v>72.5</v>
      </c>
      <c r="F11" s="14">
        <f t="shared" si="0"/>
        <v>36.25</v>
      </c>
      <c r="G11" s="15">
        <v>85.72</v>
      </c>
      <c r="H11" s="15">
        <v>80.48</v>
      </c>
      <c r="I11" s="15">
        <v>86.49</v>
      </c>
      <c r="J11" s="15">
        <v>81.61</v>
      </c>
      <c r="K11" s="15">
        <v>60.543</v>
      </c>
      <c r="L11" s="15">
        <v>24.483</v>
      </c>
      <c r="M11" s="15">
        <v>85.026</v>
      </c>
      <c r="N11" s="15">
        <f t="shared" si="1"/>
        <v>42.513</v>
      </c>
      <c r="O11" s="15">
        <f t="shared" si="2"/>
        <v>78.763</v>
      </c>
      <c r="P11" s="12">
        <v>8</v>
      </c>
      <c r="Q11" s="12"/>
    </row>
    <row r="12" ht="27" customHeight="1" spans="1:17">
      <c r="A12" s="12">
        <v>9</v>
      </c>
      <c r="B12" s="12" t="s">
        <v>31</v>
      </c>
      <c r="C12" s="13">
        <v>301</v>
      </c>
      <c r="D12" s="13">
        <v>20213015407</v>
      </c>
      <c r="E12" s="14">
        <v>76.3</v>
      </c>
      <c r="F12" s="14">
        <f t="shared" si="0"/>
        <v>38.15</v>
      </c>
      <c r="G12" s="15">
        <v>79.52</v>
      </c>
      <c r="H12" s="15">
        <v>79.72</v>
      </c>
      <c r="I12" s="15">
        <v>80.24</v>
      </c>
      <c r="J12" s="15">
        <v>80.84</v>
      </c>
      <c r="K12" s="15">
        <v>56.168</v>
      </c>
      <c r="L12" s="15">
        <v>24.252</v>
      </c>
      <c r="M12" s="15">
        <v>80.42</v>
      </c>
      <c r="N12" s="15">
        <f t="shared" si="1"/>
        <v>40.21</v>
      </c>
      <c r="O12" s="15">
        <f t="shared" si="2"/>
        <v>78.36</v>
      </c>
      <c r="P12" s="12">
        <v>9</v>
      </c>
      <c r="Q12" s="12"/>
    </row>
    <row r="13" s="1" customFormat="1" ht="27" customHeight="1" spans="1:17">
      <c r="A13" s="12">
        <v>10</v>
      </c>
      <c r="B13" s="12" t="s">
        <v>34</v>
      </c>
      <c r="C13" s="13">
        <v>301</v>
      </c>
      <c r="D13" s="13">
        <v>20213015202</v>
      </c>
      <c r="E13" s="14">
        <v>74.1</v>
      </c>
      <c r="F13" s="14">
        <f t="shared" si="0"/>
        <v>37.05</v>
      </c>
      <c r="G13" s="15">
        <v>81.44</v>
      </c>
      <c r="H13" s="15">
        <v>84.04</v>
      </c>
      <c r="I13" s="15">
        <v>80.71</v>
      </c>
      <c r="J13" s="15">
        <v>82.86</v>
      </c>
      <c r="K13" s="15">
        <v>56.497</v>
      </c>
      <c r="L13" s="15">
        <v>24.858</v>
      </c>
      <c r="M13" s="15">
        <v>81.355</v>
      </c>
      <c r="N13" s="15">
        <f t="shared" si="1"/>
        <v>40.6775</v>
      </c>
      <c r="O13" s="15">
        <f t="shared" si="2"/>
        <v>77.7275</v>
      </c>
      <c r="P13" s="12">
        <v>10</v>
      </c>
      <c r="Q13" s="12"/>
    </row>
    <row r="14" s="1" customFormat="1" ht="27" customHeight="1" spans="1:17">
      <c r="A14" s="16" t="s">
        <v>64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4"/>
    </row>
    <row r="15" ht="27" customHeight="1" spans="1:17">
      <c r="A15" s="12">
        <v>11</v>
      </c>
      <c r="B15" s="12" t="s">
        <v>25</v>
      </c>
      <c r="C15" s="13">
        <v>301</v>
      </c>
      <c r="D15" s="13">
        <v>20213015327</v>
      </c>
      <c r="E15" s="14">
        <v>77.8</v>
      </c>
      <c r="F15" s="14">
        <f t="shared" ref="F15:F34" si="3">E15*0.5</f>
        <v>38.9</v>
      </c>
      <c r="G15" s="15">
        <v>75.84</v>
      </c>
      <c r="H15" s="15">
        <v>78</v>
      </c>
      <c r="I15" s="15">
        <v>76.52</v>
      </c>
      <c r="J15" s="15">
        <v>79.09</v>
      </c>
      <c r="K15" s="15">
        <v>53.564</v>
      </c>
      <c r="L15" s="15">
        <v>23.727</v>
      </c>
      <c r="M15" s="15">
        <v>77.291</v>
      </c>
      <c r="N15" s="15">
        <f t="shared" ref="N15:N34" si="4">M15*0.5</f>
        <v>38.6455</v>
      </c>
      <c r="O15" s="15">
        <f t="shared" ref="O15:O34" si="5">F15+N15</f>
        <v>77.5455</v>
      </c>
      <c r="P15" s="12">
        <v>11</v>
      </c>
      <c r="Q15" s="12"/>
    </row>
    <row r="16" ht="27" customHeight="1" spans="1:17">
      <c r="A16" s="12">
        <v>12</v>
      </c>
      <c r="B16" s="12" t="s">
        <v>37</v>
      </c>
      <c r="C16" s="13">
        <v>301</v>
      </c>
      <c r="D16" s="13">
        <v>20213015117</v>
      </c>
      <c r="E16" s="14">
        <v>72.7</v>
      </c>
      <c r="F16" s="14">
        <f t="shared" si="3"/>
        <v>36.35</v>
      </c>
      <c r="G16" s="15">
        <v>81.14</v>
      </c>
      <c r="H16" s="15">
        <v>78.76</v>
      </c>
      <c r="I16" s="15">
        <v>81.87</v>
      </c>
      <c r="J16" s="15">
        <v>79.86</v>
      </c>
      <c r="K16" s="15">
        <v>57.309</v>
      </c>
      <c r="L16" s="15">
        <v>23.958</v>
      </c>
      <c r="M16" s="15">
        <v>81.267</v>
      </c>
      <c r="N16" s="15">
        <f t="shared" si="4"/>
        <v>40.6335</v>
      </c>
      <c r="O16" s="15">
        <f t="shared" si="5"/>
        <v>76.9835</v>
      </c>
      <c r="P16" s="12">
        <v>12</v>
      </c>
      <c r="Q16" s="12"/>
    </row>
    <row r="17" s="1" customFormat="1" ht="27" customHeight="1" spans="1:17">
      <c r="A17" s="12">
        <v>13</v>
      </c>
      <c r="B17" s="12" t="s">
        <v>20</v>
      </c>
      <c r="C17" s="13">
        <v>301</v>
      </c>
      <c r="D17" s="13">
        <v>20213015214</v>
      </c>
      <c r="E17" s="14">
        <v>72.5</v>
      </c>
      <c r="F17" s="14">
        <f t="shared" si="3"/>
        <v>36.25</v>
      </c>
      <c r="G17" s="15">
        <v>82.94</v>
      </c>
      <c r="H17" s="15">
        <v>80.72</v>
      </c>
      <c r="I17" s="15">
        <v>82.19</v>
      </c>
      <c r="J17" s="15">
        <v>79.59</v>
      </c>
      <c r="K17" s="15">
        <v>57.533</v>
      </c>
      <c r="L17" s="15">
        <v>23.877</v>
      </c>
      <c r="M17" s="15">
        <v>81.41</v>
      </c>
      <c r="N17" s="15">
        <f t="shared" si="4"/>
        <v>40.705</v>
      </c>
      <c r="O17" s="15">
        <f t="shared" si="5"/>
        <v>76.955</v>
      </c>
      <c r="P17" s="12">
        <v>13</v>
      </c>
      <c r="Q17" s="12"/>
    </row>
    <row r="18" s="1" customFormat="1" ht="27" customHeight="1" spans="1:17">
      <c r="A18" s="12">
        <v>14</v>
      </c>
      <c r="B18" s="12" t="s">
        <v>42</v>
      </c>
      <c r="C18" s="13">
        <v>301</v>
      </c>
      <c r="D18" s="13">
        <v>20213015505</v>
      </c>
      <c r="E18" s="14">
        <v>71.8</v>
      </c>
      <c r="F18" s="14">
        <f t="shared" si="3"/>
        <v>35.9</v>
      </c>
      <c r="G18" s="15">
        <v>82.98</v>
      </c>
      <c r="H18" s="15">
        <v>81.64</v>
      </c>
      <c r="I18" s="15">
        <v>82.23</v>
      </c>
      <c r="J18" s="15">
        <v>80.5</v>
      </c>
      <c r="K18" s="15">
        <v>57.561</v>
      </c>
      <c r="L18" s="15">
        <v>24.15</v>
      </c>
      <c r="M18" s="15">
        <v>81.711</v>
      </c>
      <c r="N18" s="15">
        <f t="shared" si="4"/>
        <v>40.8555</v>
      </c>
      <c r="O18" s="15">
        <f t="shared" si="5"/>
        <v>76.7555</v>
      </c>
      <c r="P18" s="12">
        <v>14</v>
      </c>
      <c r="Q18" s="12"/>
    </row>
    <row r="19" ht="27" customHeight="1" spans="1:17">
      <c r="A19" s="12">
        <v>15</v>
      </c>
      <c r="B19" s="12" t="s">
        <v>29</v>
      </c>
      <c r="C19" s="13">
        <v>301</v>
      </c>
      <c r="D19" s="13">
        <v>20213015112</v>
      </c>
      <c r="E19" s="14">
        <v>76.1</v>
      </c>
      <c r="F19" s="14">
        <f t="shared" si="3"/>
        <v>38.05</v>
      </c>
      <c r="G19" s="15">
        <v>76.24</v>
      </c>
      <c r="H19" s="15">
        <v>76.52</v>
      </c>
      <c r="I19" s="15">
        <v>76.93</v>
      </c>
      <c r="J19" s="15">
        <v>77.59</v>
      </c>
      <c r="K19" s="15">
        <v>53.851</v>
      </c>
      <c r="L19" s="15">
        <v>23.277</v>
      </c>
      <c r="M19" s="15">
        <v>77.128</v>
      </c>
      <c r="N19" s="15">
        <f t="shared" si="4"/>
        <v>38.564</v>
      </c>
      <c r="O19" s="15">
        <f t="shared" si="5"/>
        <v>76.614</v>
      </c>
      <c r="P19" s="12">
        <v>15</v>
      </c>
      <c r="Q19" s="12"/>
    </row>
    <row r="20" s="1" customFormat="1" ht="27" customHeight="1" spans="1:17">
      <c r="A20" s="12">
        <v>16</v>
      </c>
      <c r="B20" s="12" t="s">
        <v>32</v>
      </c>
      <c r="C20" s="13">
        <v>301</v>
      </c>
      <c r="D20" s="13">
        <v>20213015123</v>
      </c>
      <c r="E20" s="14">
        <v>72.4</v>
      </c>
      <c r="F20" s="14">
        <f t="shared" si="3"/>
        <v>36.2</v>
      </c>
      <c r="G20" s="15">
        <v>82.94</v>
      </c>
      <c r="H20" s="15">
        <v>77.96</v>
      </c>
      <c r="I20" s="15">
        <v>82.19</v>
      </c>
      <c r="J20" s="15">
        <v>76.87</v>
      </c>
      <c r="K20" s="15">
        <v>57.533</v>
      </c>
      <c r="L20" s="15">
        <v>23.061</v>
      </c>
      <c r="M20" s="15">
        <v>80.594</v>
      </c>
      <c r="N20" s="15">
        <f t="shared" si="4"/>
        <v>40.297</v>
      </c>
      <c r="O20" s="15">
        <f t="shared" si="5"/>
        <v>76.497</v>
      </c>
      <c r="P20" s="12">
        <v>16</v>
      </c>
      <c r="Q20" s="12"/>
    </row>
    <row r="21" ht="27" customHeight="1" spans="1:17">
      <c r="A21" s="12">
        <v>17</v>
      </c>
      <c r="B21" s="12" t="s">
        <v>41</v>
      </c>
      <c r="C21" s="13">
        <v>301</v>
      </c>
      <c r="D21" s="13">
        <v>20213015417</v>
      </c>
      <c r="E21" s="14">
        <v>71.9</v>
      </c>
      <c r="F21" s="14">
        <f t="shared" si="3"/>
        <v>35.95</v>
      </c>
      <c r="G21" s="15">
        <v>80.48</v>
      </c>
      <c r="H21" s="15">
        <v>79.1</v>
      </c>
      <c r="I21" s="15">
        <v>81.2</v>
      </c>
      <c r="J21" s="15">
        <v>80.21</v>
      </c>
      <c r="K21" s="15">
        <v>56.84</v>
      </c>
      <c r="L21" s="15">
        <v>24.063</v>
      </c>
      <c r="M21" s="15">
        <v>80.903</v>
      </c>
      <c r="N21" s="15">
        <f t="shared" si="4"/>
        <v>40.4515</v>
      </c>
      <c r="O21" s="15">
        <f t="shared" si="5"/>
        <v>76.4015</v>
      </c>
      <c r="P21" s="12">
        <v>17</v>
      </c>
      <c r="Q21" s="12"/>
    </row>
    <row r="22" s="1" customFormat="1" ht="27" customHeight="1" spans="1:17">
      <c r="A22" s="12">
        <v>18</v>
      </c>
      <c r="B22" s="12" t="s">
        <v>21</v>
      </c>
      <c r="C22" s="13">
        <v>301</v>
      </c>
      <c r="D22" s="13">
        <v>20213015330</v>
      </c>
      <c r="E22" s="14">
        <v>71.1</v>
      </c>
      <c r="F22" s="14">
        <f t="shared" si="3"/>
        <v>35.55</v>
      </c>
      <c r="G22" s="15">
        <v>82.12</v>
      </c>
      <c r="H22" s="15">
        <v>77.64</v>
      </c>
      <c r="I22" s="15">
        <v>82.86</v>
      </c>
      <c r="J22" s="15">
        <v>78.73</v>
      </c>
      <c r="K22" s="15">
        <v>58.002</v>
      </c>
      <c r="L22" s="15">
        <v>23.619</v>
      </c>
      <c r="M22" s="15">
        <v>81.621</v>
      </c>
      <c r="N22" s="15">
        <f t="shared" si="4"/>
        <v>40.8105</v>
      </c>
      <c r="O22" s="15">
        <f t="shared" si="5"/>
        <v>76.3605</v>
      </c>
      <c r="P22" s="12">
        <v>18</v>
      </c>
      <c r="Q22" s="12"/>
    </row>
    <row r="23" ht="27" customHeight="1" spans="1:17">
      <c r="A23" s="12">
        <v>19</v>
      </c>
      <c r="B23" s="12" t="s">
        <v>45</v>
      </c>
      <c r="C23" s="13">
        <v>301</v>
      </c>
      <c r="D23" s="13">
        <v>20213015207</v>
      </c>
      <c r="E23" s="14">
        <v>72.4</v>
      </c>
      <c r="F23" s="14">
        <f t="shared" si="3"/>
        <v>36.2</v>
      </c>
      <c r="G23" s="15">
        <v>80.14</v>
      </c>
      <c r="H23" s="15">
        <v>77.94</v>
      </c>
      <c r="I23" s="15">
        <v>80.86</v>
      </c>
      <c r="J23" s="15">
        <v>79.03</v>
      </c>
      <c r="K23" s="15">
        <v>56.602</v>
      </c>
      <c r="L23" s="15">
        <v>23.709</v>
      </c>
      <c r="M23" s="15">
        <v>80.311</v>
      </c>
      <c r="N23" s="15">
        <f t="shared" si="4"/>
        <v>40.1555</v>
      </c>
      <c r="O23" s="15">
        <f t="shared" si="5"/>
        <v>76.3555</v>
      </c>
      <c r="P23" s="12">
        <v>18</v>
      </c>
      <c r="Q23" s="12"/>
    </row>
    <row r="24" ht="27" customHeight="1" spans="1:17">
      <c r="A24" s="12">
        <v>20</v>
      </c>
      <c r="B24" s="12" t="s">
        <v>23</v>
      </c>
      <c r="C24" s="13">
        <v>301</v>
      </c>
      <c r="D24" s="13">
        <v>20213015115</v>
      </c>
      <c r="E24" s="14">
        <v>73.2</v>
      </c>
      <c r="F24" s="14">
        <f t="shared" si="3"/>
        <v>36.6</v>
      </c>
      <c r="G24" s="15">
        <v>78.56</v>
      </c>
      <c r="H24" s="15">
        <v>77.22</v>
      </c>
      <c r="I24" s="15">
        <v>79.27</v>
      </c>
      <c r="J24" s="15">
        <v>78.3</v>
      </c>
      <c r="K24" s="15">
        <v>55.489</v>
      </c>
      <c r="L24" s="15">
        <v>23.49</v>
      </c>
      <c r="M24" s="15">
        <v>78.979</v>
      </c>
      <c r="N24" s="15">
        <f t="shared" si="4"/>
        <v>39.4895</v>
      </c>
      <c r="O24" s="15">
        <f t="shared" si="5"/>
        <v>76.0895</v>
      </c>
      <c r="P24" s="12">
        <v>20</v>
      </c>
      <c r="Q24" s="12"/>
    </row>
    <row r="25" s="1" customFormat="1" ht="27" customHeight="1" spans="1:17">
      <c r="A25" s="12">
        <v>21</v>
      </c>
      <c r="B25" s="12" t="s">
        <v>24</v>
      </c>
      <c r="C25" s="13">
        <v>301</v>
      </c>
      <c r="D25" s="13">
        <v>20213015326</v>
      </c>
      <c r="E25" s="14">
        <v>72.4</v>
      </c>
      <c r="F25" s="14">
        <f t="shared" si="3"/>
        <v>36.2</v>
      </c>
      <c r="G25" s="15">
        <v>80.42</v>
      </c>
      <c r="H25" s="15">
        <v>79.22</v>
      </c>
      <c r="I25" s="15">
        <v>79.7</v>
      </c>
      <c r="J25" s="15">
        <v>78.11</v>
      </c>
      <c r="K25" s="15">
        <v>55.79</v>
      </c>
      <c r="L25" s="15">
        <v>23.433</v>
      </c>
      <c r="M25" s="15">
        <v>79.223</v>
      </c>
      <c r="N25" s="15">
        <f t="shared" si="4"/>
        <v>39.6115</v>
      </c>
      <c r="O25" s="15">
        <f t="shared" si="5"/>
        <v>75.8115</v>
      </c>
      <c r="P25" s="12">
        <v>21</v>
      </c>
      <c r="Q25" s="12"/>
    </row>
    <row r="26" s="1" customFormat="1" ht="27" customHeight="1" spans="1:17">
      <c r="A26" s="12">
        <v>22</v>
      </c>
      <c r="B26" s="12" t="s">
        <v>44</v>
      </c>
      <c r="C26" s="13">
        <v>301</v>
      </c>
      <c r="D26" s="13">
        <v>20213015322</v>
      </c>
      <c r="E26" s="14">
        <v>71.1</v>
      </c>
      <c r="F26" s="14">
        <f t="shared" si="3"/>
        <v>35.55</v>
      </c>
      <c r="G26" s="15">
        <v>81.14</v>
      </c>
      <c r="H26" s="15">
        <v>80.62</v>
      </c>
      <c r="I26" s="15">
        <v>80.41</v>
      </c>
      <c r="J26" s="15">
        <v>79.49</v>
      </c>
      <c r="K26" s="15">
        <v>56.287</v>
      </c>
      <c r="L26" s="15">
        <v>23.847</v>
      </c>
      <c r="M26" s="15">
        <v>80.134</v>
      </c>
      <c r="N26" s="15">
        <f t="shared" si="4"/>
        <v>40.067</v>
      </c>
      <c r="O26" s="15">
        <f t="shared" si="5"/>
        <v>75.617</v>
      </c>
      <c r="P26" s="12">
        <v>22</v>
      </c>
      <c r="Q26" s="12"/>
    </row>
    <row r="27" ht="27" customHeight="1" spans="1:17">
      <c r="A27" s="12">
        <v>23</v>
      </c>
      <c r="B27" s="12" t="s">
        <v>27</v>
      </c>
      <c r="C27" s="13">
        <v>301</v>
      </c>
      <c r="D27" s="13">
        <v>20213015223</v>
      </c>
      <c r="E27" s="14">
        <v>72</v>
      </c>
      <c r="F27" s="14">
        <f t="shared" si="3"/>
        <v>36</v>
      </c>
      <c r="G27" s="15">
        <v>77.66</v>
      </c>
      <c r="H27" s="15">
        <v>78.6</v>
      </c>
      <c r="I27" s="15">
        <v>78.36</v>
      </c>
      <c r="J27" s="15">
        <v>79.7</v>
      </c>
      <c r="K27" s="15">
        <v>54.852</v>
      </c>
      <c r="L27" s="15">
        <v>23.91</v>
      </c>
      <c r="M27" s="15">
        <v>78.762</v>
      </c>
      <c r="N27" s="15">
        <f t="shared" si="4"/>
        <v>39.381</v>
      </c>
      <c r="O27" s="15">
        <f t="shared" si="5"/>
        <v>75.381</v>
      </c>
      <c r="P27" s="12">
        <v>23</v>
      </c>
      <c r="Q27" s="12"/>
    </row>
    <row r="28" s="1" customFormat="1" ht="27" customHeight="1" spans="1:17">
      <c r="A28" s="12">
        <v>24</v>
      </c>
      <c r="B28" s="12" t="s">
        <v>26</v>
      </c>
      <c r="C28" s="13">
        <v>301</v>
      </c>
      <c r="D28" s="13">
        <v>20213015506</v>
      </c>
      <c r="E28" s="14">
        <v>73.5</v>
      </c>
      <c r="F28" s="14">
        <f t="shared" si="3"/>
        <v>36.75</v>
      </c>
      <c r="G28" s="15">
        <v>77.38</v>
      </c>
      <c r="H28" s="15">
        <v>78.96</v>
      </c>
      <c r="I28" s="15">
        <v>76.68</v>
      </c>
      <c r="J28" s="15">
        <v>77.85</v>
      </c>
      <c r="K28" s="15">
        <v>53.676</v>
      </c>
      <c r="L28" s="15">
        <v>23.355</v>
      </c>
      <c r="M28" s="15">
        <v>77.031</v>
      </c>
      <c r="N28" s="15">
        <f t="shared" si="4"/>
        <v>38.5155</v>
      </c>
      <c r="O28" s="15">
        <f t="shared" si="5"/>
        <v>75.2655</v>
      </c>
      <c r="P28" s="12">
        <v>24</v>
      </c>
      <c r="Q28" s="12"/>
    </row>
    <row r="29" s="1" customFormat="1" ht="27" customHeight="1" spans="1:17">
      <c r="A29" s="12">
        <v>25</v>
      </c>
      <c r="B29" s="12" t="s">
        <v>22</v>
      </c>
      <c r="C29" s="13">
        <v>301</v>
      </c>
      <c r="D29" s="13">
        <v>20213015403</v>
      </c>
      <c r="E29" s="14">
        <v>72.1</v>
      </c>
      <c r="F29" s="14">
        <f t="shared" si="3"/>
        <v>36.05</v>
      </c>
      <c r="G29" s="15">
        <v>78.46</v>
      </c>
      <c r="H29" s="15">
        <v>80.84</v>
      </c>
      <c r="I29" s="15">
        <v>77.75</v>
      </c>
      <c r="J29" s="15">
        <v>79.71</v>
      </c>
      <c r="K29" s="15">
        <v>54.425</v>
      </c>
      <c r="L29" s="15">
        <v>23.913</v>
      </c>
      <c r="M29" s="15">
        <v>78.338</v>
      </c>
      <c r="N29" s="15">
        <f t="shared" si="4"/>
        <v>39.169</v>
      </c>
      <c r="O29" s="15">
        <f t="shared" si="5"/>
        <v>75.219</v>
      </c>
      <c r="P29" s="12">
        <v>25</v>
      </c>
      <c r="Q29" s="12"/>
    </row>
    <row r="30" s="1" customFormat="1" ht="27" customHeight="1" spans="1:17">
      <c r="A30" s="12">
        <v>26</v>
      </c>
      <c r="B30" s="12" t="s">
        <v>36</v>
      </c>
      <c r="C30" s="13">
        <v>301</v>
      </c>
      <c r="D30" s="13">
        <v>20213015307</v>
      </c>
      <c r="E30" s="14">
        <v>72.6</v>
      </c>
      <c r="F30" s="14">
        <f t="shared" si="3"/>
        <v>36.3</v>
      </c>
      <c r="G30" s="15">
        <v>77.04</v>
      </c>
      <c r="H30" s="15">
        <v>76.18</v>
      </c>
      <c r="I30" s="15">
        <v>76.35</v>
      </c>
      <c r="J30" s="15">
        <v>75.11</v>
      </c>
      <c r="K30" s="15">
        <v>53.445</v>
      </c>
      <c r="L30" s="15">
        <v>22.533</v>
      </c>
      <c r="M30" s="15">
        <v>75.978</v>
      </c>
      <c r="N30" s="15">
        <f t="shared" si="4"/>
        <v>37.989</v>
      </c>
      <c r="O30" s="15">
        <f t="shared" si="5"/>
        <v>74.289</v>
      </c>
      <c r="P30" s="12">
        <v>26</v>
      </c>
      <c r="Q30" s="12"/>
    </row>
    <row r="31" ht="27" customHeight="1" spans="1:17">
      <c r="A31" s="12">
        <v>27</v>
      </c>
      <c r="B31" s="12" t="s">
        <v>43</v>
      </c>
      <c r="C31" s="13">
        <v>301</v>
      </c>
      <c r="D31" s="13">
        <v>20213015301</v>
      </c>
      <c r="E31" s="14">
        <v>71.1</v>
      </c>
      <c r="F31" s="14">
        <f t="shared" si="3"/>
        <v>35.55</v>
      </c>
      <c r="G31" s="15">
        <v>76.38</v>
      </c>
      <c r="H31" s="15">
        <v>76.76</v>
      </c>
      <c r="I31" s="15">
        <v>77.07</v>
      </c>
      <c r="J31" s="15">
        <v>77.83</v>
      </c>
      <c r="K31" s="15">
        <v>53.949</v>
      </c>
      <c r="L31" s="15">
        <v>23.349</v>
      </c>
      <c r="M31" s="15">
        <v>77.298</v>
      </c>
      <c r="N31" s="15">
        <f t="shared" si="4"/>
        <v>38.649</v>
      </c>
      <c r="O31" s="15">
        <f t="shared" si="5"/>
        <v>74.199</v>
      </c>
      <c r="P31" s="12">
        <v>27</v>
      </c>
      <c r="Q31" s="12"/>
    </row>
    <row r="32" s="1" customFormat="1" ht="27" customHeight="1" spans="1:17">
      <c r="A32" s="12">
        <v>28</v>
      </c>
      <c r="B32" s="12" t="s">
        <v>46</v>
      </c>
      <c r="C32" s="13">
        <v>301</v>
      </c>
      <c r="D32" s="13">
        <v>20213015230</v>
      </c>
      <c r="E32" s="14">
        <v>75.1</v>
      </c>
      <c r="F32" s="14">
        <f t="shared" si="3"/>
        <v>37.55</v>
      </c>
      <c r="G32" s="15">
        <v>73.4</v>
      </c>
      <c r="H32" s="15">
        <v>74.58</v>
      </c>
      <c r="I32" s="15">
        <v>72.74</v>
      </c>
      <c r="J32" s="15">
        <v>73.54</v>
      </c>
      <c r="K32" s="15">
        <v>50.918</v>
      </c>
      <c r="L32" s="15">
        <v>22.062</v>
      </c>
      <c r="M32" s="15">
        <v>72.98</v>
      </c>
      <c r="N32" s="15">
        <f t="shared" si="4"/>
        <v>36.49</v>
      </c>
      <c r="O32" s="15">
        <f t="shared" si="5"/>
        <v>74.04</v>
      </c>
      <c r="P32" s="12">
        <v>28</v>
      </c>
      <c r="Q32" s="12"/>
    </row>
    <row r="33" ht="27" customHeight="1" spans="1:17">
      <c r="A33" s="12">
        <v>29</v>
      </c>
      <c r="B33" s="12" t="s">
        <v>48</v>
      </c>
      <c r="C33" s="13">
        <v>301</v>
      </c>
      <c r="D33" s="13">
        <v>20213015320</v>
      </c>
      <c r="E33" s="14">
        <v>71.7</v>
      </c>
      <c r="F33" s="14">
        <f t="shared" si="3"/>
        <v>35.85</v>
      </c>
      <c r="G33" s="15">
        <v>75.3</v>
      </c>
      <c r="H33" s="15">
        <v>76.2</v>
      </c>
      <c r="I33" s="15">
        <v>75.98</v>
      </c>
      <c r="J33" s="15">
        <v>77.27</v>
      </c>
      <c r="K33" s="15">
        <v>53.186</v>
      </c>
      <c r="L33" s="15">
        <v>23.181</v>
      </c>
      <c r="M33" s="15">
        <v>76.367</v>
      </c>
      <c r="N33" s="15">
        <f t="shared" si="4"/>
        <v>38.1835</v>
      </c>
      <c r="O33" s="15">
        <f t="shared" si="5"/>
        <v>74.0335</v>
      </c>
      <c r="P33" s="12">
        <v>29</v>
      </c>
      <c r="Q33" s="12"/>
    </row>
    <row r="34" s="2" customFormat="1" ht="27" customHeight="1" spans="1:17">
      <c r="A34" s="12">
        <v>30</v>
      </c>
      <c r="B34" s="13" t="s">
        <v>65</v>
      </c>
      <c r="C34" s="13">
        <v>301</v>
      </c>
      <c r="D34" s="13">
        <v>20213015319</v>
      </c>
      <c r="E34" s="14">
        <v>71.1</v>
      </c>
      <c r="F34" s="14">
        <f t="shared" si="3"/>
        <v>35.55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22">
        <v>0</v>
      </c>
      <c r="M34" s="23">
        <v>0</v>
      </c>
      <c r="N34" s="15">
        <f t="shared" si="4"/>
        <v>0</v>
      </c>
      <c r="O34" s="15">
        <f t="shared" si="5"/>
        <v>35.55</v>
      </c>
      <c r="P34" s="12">
        <v>30</v>
      </c>
      <c r="Q34" s="13" t="s">
        <v>66</v>
      </c>
    </row>
  </sheetData>
  <sortState ref="4:33">
    <sortCondition ref="O4:O33" descending="1"/>
  </sortState>
  <mergeCells count="11">
    <mergeCell ref="A1:Q1"/>
    <mergeCell ref="E2:F2"/>
    <mergeCell ref="G2:N2"/>
    <mergeCell ref="A14:Q14"/>
    <mergeCell ref="A2:A3"/>
    <mergeCell ref="B2:B3"/>
    <mergeCell ref="C2:C3"/>
    <mergeCell ref="D2:D3"/>
    <mergeCell ref="O2:O3"/>
    <mergeCell ref="P2:P3"/>
    <mergeCell ref="Q2:Q3"/>
  </mergeCells>
  <pageMargins left="0.432638888888889" right="0.354166666666667" top="0.590277777777778" bottom="0.590277777777778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一路狂奔</cp:lastModifiedBy>
  <dcterms:created xsi:type="dcterms:W3CDTF">2006-09-16T00:00:00Z</dcterms:created>
  <dcterms:modified xsi:type="dcterms:W3CDTF">2021-12-07T00:52:35Z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4041FF84A8534C9D94DB5A7D89A19784</vt:lpwstr>
  </property>
  <property fmtid="{D5CDD505-2E9C-101B-9397-08002B2CF9AE}" pid="3" name="KSOProductBuildVer">
    <vt:lpwstr>2052-11.1.0.11115</vt:lpwstr>
  </property>
</Properties>
</file>